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24ysu-sv21\国立夜須高原青少年自然の家\事業推進室\03事業推進係\01　研修支援事業\07 印刷物・掲示物に関すること\印刷物\☆利用の手引き\利用の手引き（R8）\R8.4.1版\○利用申込書類書式\"/>
    </mc:Choice>
  </mc:AlternateContent>
  <xr:revisionPtr revIDLastSave="0" documentId="13_ncr:1_{BE198BB0-2C7E-42B6-8213-6DEBD0D694C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食数表" sheetId="6" r:id="rId1"/>
    <sheet name="食数表 記入例" sheetId="7" r:id="rId2"/>
    <sheet name="list" sheetId="2" r:id="rId3"/>
  </sheets>
  <definedNames>
    <definedName name="_xlnm.Print_Area" localSheetId="2">list!$A$1:$K$33</definedName>
    <definedName name="_xlnm.Print_Area" localSheetId="0">食数表!$A$1:$BY$48</definedName>
    <definedName name="_xlnm.Print_Area" localSheetId="1">'食数表 記入例'!$A$1:$BY$48</definedName>
    <definedName name="まき等">list!$F$2:$F$5</definedName>
    <definedName name="教材等">list!$J$2:$J$19</definedName>
    <definedName name="月">list!$A$2:$A$13</definedName>
    <definedName name="時間帯">list!$C$2:$C$6</definedName>
    <definedName name="日">list!$B$2:$B$32</definedName>
    <definedName name="弁当等">list!$H$2:$H$27</definedName>
    <definedName name="野外炊飯等メニュー">list!$D$2:$D$25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35" i="6" l="1"/>
  <c r="AC31" i="6"/>
  <c r="BN39" i="7" l="1"/>
  <c r="BN38" i="7"/>
  <c r="BN37" i="7"/>
  <c r="BN36" i="7"/>
  <c r="BN35" i="7"/>
  <c r="BN27" i="7"/>
  <c r="BN26" i="7"/>
  <c r="BN25" i="7"/>
  <c r="AC39" i="7"/>
  <c r="AC40" i="7"/>
  <c r="AC38" i="7"/>
  <c r="AC37" i="7"/>
  <c r="AC37" i="6"/>
  <c r="AC34" i="7"/>
  <c r="AC33" i="7"/>
  <c r="AC32" i="7"/>
  <c r="AC31" i="7"/>
  <c r="BC19" i="7"/>
  <c r="AG19" i="7"/>
  <c r="K19" i="7"/>
  <c r="BC18" i="7"/>
  <c r="AG18" i="7"/>
  <c r="K18" i="7"/>
  <c r="BC17" i="7"/>
  <c r="AG17" i="7"/>
  <c r="K17" i="7"/>
  <c r="BC16" i="7"/>
  <c r="AG16" i="7"/>
  <c r="K16" i="7"/>
  <c r="BF10" i="7"/>
  <c r="AJ10" i="7"/>
  <c r="BN41" i="7" l="1"/>
  <c r="BN40" i="7"/>
  <c r="BN32" i="7"/>
  <c r="BN31" i="7"/>
  <c r="BN30" i="7"/>
  <c r="BN29" i="7"/>
  <c r="BN28" i="7"/>
  <c r="BN32" i="6"/>
  <c r="BN31" i="6"/>
  <c r="BN36" i="6"/>
  <c r="BN37" i="6"/>
  <c r="BN38" i="6"/>
  <c r="BN39" i="6"/>
  <c r="BN40" i="6"/>
  <c r="BN25" i="6" l="1"/>
  <c r="AC32" i="6"/>
  <c r="AC33" i="6"/>
  <c r="AC34" i="6"/>
  <c r="BN26" i="6" l="1"/>
  <c r="BN27" i="6"/>
  <c r="BN28" i="6"/>
  <c r="BN29" i="6"/>
  <c r="BN30" i="6"/>
  <c r="BF10" i="6" l="1"/>
  <c r="AJ10" i="6"/>
  <c r="K16" i="6"/>
  <c r="BC16" i="6"/>
  <c r="AG16" i="6"/>
  <c r="K17" i="6"/>
  <c r="AG17" i="6"/>
  <c r="BC17" i="6"/>
  <c r="K18" i="6"/>
  <c r="AG18" i="6"/>
  <c r="BC18" i="6"/>
  <c r="K19" i="6"/>
  <c r="AG19" i="6"/>
  <c r="BC19" i="6"/>
  <c r="AC38" i="6"/>
  <c r="AC39" i="6"/>
  <c r="AC40" i="6"/>
  <c r="BN4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国立青少年教育振興機構</author>
  </authors>
  <commentList>
    <comment ref="AC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今回の利用の申込について、この食数票を提出するのが初めての場合は「初回の提出」の方にチェックを入れてください。</t>
        </r>
      </text>
    </comment>
    <comment ref="BA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今回の利用の申込について、すでに前回「初回の提出」の方にチェックを入れて提出し、その後変更があり、再度提出する場合は「２回目以降の提出」にチェックを入れてください。</t>
        </r>
      </text>
    </comment>
    <comment ref="O10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年を入力します。
令和元年は「１」を入力します。</t>
        </r>
      </text>
    </comment>
    <comment ref="V10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C10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入所日を選択または入力します。</t>
        </r>
      </text>
    </comment>
    <comment ref="AR1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Y10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退所日を選択または入力します。</t>
        </r>
      </text>
    </comment>
    <comment ref="K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G16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BC1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V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「朝食」・「昼食」・「おやつ」・「夕食」等、実施する時間帯を入力します。</t>
        </r>
      </text>
    </comment>
    <comment ref="AZ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※詳細の内容があり、欄に書ききれない等の場合は、左下の「その他・備考」欄にお書きください。</t>
        </r>
      </text>
    </comment>
    <comment ref="BN25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AV35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※詳細の内容があり（色やサイズや型の種類等）欄に書ききれない等の場合は、左下の「その他・備考」欄にお書きください。</t>
        </r>
      </text>
    </comment>
    <comment ref="BN35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J37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「朝食」・「昼食」・「夕食」・「夜間」等、実施する時間帯を入力します。</t>
        </r>
      </text>
    </comment>
    <comment ref="N37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プルダウンリストから選択していただくと自動的に（右列の）単価が表示されます。</t>
        </r>
      </text>
    </comment>
    <comment ref="AC37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国立青少年教育振興機構</author>
  </authors>
  <commentList>
    <comment ref="AC3" authorId="0" shapeId="0" xr:uid="{2FB28F84-6ECE-49CA-AB47-3EA98F50ABDD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今回の利用の申込について、この食数票を提出するのが初めての場合は「初回の提出」の方にチェックを入れてください。</t>
        </r>
      </text>
    </comment>
    <comment ref="BA3" authorId="0" shapeId="0" xr:uid="{B67C64A2-96A7-4E53-A3B8-F0848FE469FE}">
      <text>
        <r>
          <rPr>
            <sz val="9"/>
            <color indexed="81"/>
            <rFont val="ＭＳ Ｐゴシック"/>
            <family val="3"/>
            <charset val="128"/>
          </rPr>
          <t>今回の利用の申込について、すでに前回「初回の提出」の方にチェックを入れて提出し、その後変更があり、再度提出する場合は「２回目以降の提出」にチェックを入れてください。</t>
        </r>
      </text>
    </comment>
    <comment ref="O10" authorId="1" shapeId="0" xr:uid="{F10FF313-FFC5-4D2B-A4E7-E37B3026FD2D}">
      <text>
        <r>
          <rPr>
            <sz val="9"/>
            <color indexed="81"/>
            <rFont val="ＭＳ Ｐゴシック"/>
            <family val="3"/>
            <charset val="128"/>
          </rPr>
          <t>年を入力します。</t>
        </r>
      </text>
    </comment>
    <comment ref="V10" authorId="1" shapeId="0" xr:uid="{7914F6E9-978D-4162-9DDD-C1DACCA608C0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C10" authorId="1" shapeId="0" xr:uid="{C9883C32-0261-4B30-8C84-6F0F5E7C2C1A}">
      <text>
        <r>
          <rPr>
            <sz val="9"/>
            <color indexed="81"/>
            <rFont val="ＭＳ Ｐゴシック"/>
            <family val="3"/>
            <charset val="128"/>
          </rPr>
          <t>入所日を選択または入力します。</t>
        </r>
      </text>
    </comment>
    <comment ref="AR10" authorId="1" shapeId="0" xr:uid="{AF4123F3-B608-4A07-81C4-32301BCBE994}">
      <text>
        <r>
          <rPr>
            <sz val="9"/>
            <color indexed="81"/>
            <rFont val="ＭＳ Ｐゴシック"/>
            <family val="3"/>
            <charset val="128"/>
          </rPr>
          <t>月を選択または入力します。</t>
        </r>
      </text>
    </comment>
    <comment ref="AY10" authorId="1" shapeId="0" xr:uid="{E70D7154-C646-4173-BF9C-E9AF5B0F50C6}">
      <text>
        <r>
          <rPr>
            <sz val="9"/>
            <color indexed="81"/>
            <rFont val="ＭＳ Ｐゴシック"/>
            <family val="3"/>
            <charset val="128"/>
          </rPr>
          <t>退所日を選択または入力します。</t>
        </r>
      </text>
    </comment>
    <comment ref="K16" authorId="0" shapeId="0" xr:uid="{0514BABA-674A-41E3-803C-84CED02037C5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G16" authorId="0" shapeId="0" xr:uid="{D74D7D2D-7D92-4747-83F2-C49EC7DC3E2E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BC16" authorId="0" shapeId="0" xr:uid="{C3D9DDD2-3577-4B14-875D-450F70FF60AC}">
      <text>
        <r>
          <rPr>
            <sz val="9"/>
            <color indexed="81"/>
            <rFont val="ＭＳ Ｐゴシック"/>
            <family val="3"/>
            <charset val="128"/>
          </rPr>
          <t>右セルにそれぞれの内訳人数を入力すると、自動的に合計が表示されます。</t>
        </r>
      </text>
    </comment>
    <comment ref="AV25" authorId="0" shapeId="0" xr:uid="{92F233CD-6E30-4DA5-A7D7-E22F9E23FE95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「朝食」・「昼食」・「おやつ」・「夕食」等、実施する時間帯を入力します。</t>
        </r>
      </text>
    </comment>
    <comment ref="AZ25" authorId="0" shapeId="0" xr:uid="{2718054D-CE4F-48A3-927E-B171F75A0000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※詳細の内容があり、欄に書ききれない等の場合は、左下の「その他・備考」欄にお書きください。</t>
        </r>
      </text>
    </comment>
    <comment ref="BN25" authorId="0" shapeId="0" xr:uid="{6EAFBFDE-85B5-4A68-B08B-BEC54DE4D600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J31" authorId="0" shapeId="0" xr:uid="{03A4AD7A-56EB-471C-93AB-FBF9ED36D171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「朝食」・「昼食」・「おやつ」・「夕食」等、実施する時間帯を入力します。</t>
        </r>
      </text>
    </comment>
    <comment ref="N31" authorId="0" shapeId="0" xr:uid="{6D90A7DE-2C9E-4E60-9BE1-FE860DA32A62}">
      <text>
        <r>
          <rPr>
            <sz val="9"/>
            <color indexed="81"/>
            <rFont val="ＭＳ Ｐゴシック"/>
            <family val="3"/>
            <charset val="128"/>
          </rPr>
          <t>プルダウンリストから選択していただくと自動的に（右列の）単価が表示されます。</t>
        </r>
      </text>
    </comment>
    <comment ref="AC31" authorId="0" shapeId="0" xr:uid="{CF3DE563-9C90-4A95-82F5-A2F803DF751C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AI31" authorId="0" shapeId="0" xr:uid="{7B4BF0AE-DB61-4564-A45B-7E927EC66370}">
      <text>
        <r>
          <rPr>
            <sz val="9"/>
            <color indexed="81"/>
            <rFont val="ＭＳ Ｐゴシック"/>
            <family val="3"/>
            <charset val="128"/>
          </rPr>
          <t>6人分や20人分のセットメニューで、端数がある場合、半セット（1/2，0.5）単位の注文であれば可能です。</t>
        </r>
      </text>
    </comment>
    <comment ref="AV35" authorId="0" shapeId="0" xr:uid="{048E45B7-3F4B-4952-80D5-80DCD70D863D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プルダウンリストから選択していただくと自動的に（右列の）単価が表示されます。
</t>
        </r>
        <r>
          <rPr>
            <sz val="9"/>
            <color indexed="12"/>
            <rFont val="ＭＳ Ｐゴシック"/>
            <family val="3"/>
            <charset val="128"/>
          </rPr>
          <t>※詳細の内容があり（色やサイズや型の種類等）欄に書ききれない等の場合は、左下の「その他・備考」欄にお書きください。</t>
        </r>
      </text>
    </comment>
    <comment ref="BN35" authorId="0" shapeId="0" xr:uid="{8060D725-A81D-439A-B33B-FD497E797B36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  <comment ref="J37" authorId="0" shapeId="0" xr:uid="{6F5BDA14-3434-4ACC-96F4-273C950B360B}">
      <text>
        <r>
          <rPr>
            <sz val="9"/>
            <color indexed="81"/>
            <rFont val="ＭＳ Ｐゴシック"/>
            <family val="3"/>
            <charset val="128"/>
          </rPr>
          <t>「朝食」・「昼食」・「夕食」・「夜間」等、実施する時間帯を入力します。</t>
        </r>
      </text>
    </comment>
    <comment ref="N37" authorId="0" shapeId="0" xr:uid="{8CC6C9DD-9DC9-4A9D-BB2E-99F2329C11AF}">
      <text>
        <r>
          <rPr>
            <sz val="9"/>
            <color indexed="81"/>
            <rFont val="ＭＳ Ｐゴシック"/>
            <family val="3"/>
            <charset val="128"/>
          </rPr>
          <t>プルダウンリストから選択していただくと自動的に（右列の）単価が表示されます。</t>
        </r>
      </text>
    </comment>
    <comment ref="AC37" authorId="0" shapeId="0" xr:uid="{58BE4F89-52F5-45D5-8EA9-945E7B62D92A}">
      <text>
        <r>
          <rPr>
            <sz val="9"/>
            <color indexed="81"/>
            <rFont val="ＭＳ Ｐゴシック"/>
            <family val="3"/>
            <charset val="128"/>
          </rPr>
          <t>（左列の）メニューでプルダウンリストから選択していただくと、自動的に単価が表示されます。</t>
        </r>
      </text>
    </comment>
  </commentList>
</comments>
</file>

<file path=xl/sharedStrings.xml><?xml version="1.0" encoding="utf-8"?>
<sst xmlns="http://schemas.openxmlformats.org/spreadsheetml/2006/main" count="303" uniqueCount="170">
  <si>
    <t>携帯番号</t>
    <rPh sb="0" eb="2">
      <t>ケイタイ</t>
    </rPh>
    <rPh sb="2" eb="4">
      <t>バンゴウ</t>
    </rPh>
    <phoneticPr fontId="2"/>
  </si>
  <si>
    <t>２ シーツ</t>
    <phoneticPr fontId="2"/>
  </si>
  <si>
    <t>受取日</t>
    <rPh sb="0" eb="3">
      <t>ウケトリビ</t>
    </rPh>
    <phoneticPr fontId="2"/>
  </si>
  <si>
    <t>名</t>
    <rPh sb="0" eb="1">
      <t>メイ</t>
    </rPh>
    <phoneticPr fontId="2"/>
  </si>
  <si>
    <t>実施日</t>
    <rPh sb="0" eb="3">
      <t>ジッシビ</t>
    </rPh>
    <phoneticPr fontId="2"/>
  </si>
  <si>
    <t>担当者</t>
    <rPh sb="0" eb="3">
      <t>タントウシャ</t>
    </rPh>
    <phoneticPr fontId="2"/>
  </si>
  <si>
    <t>フリガナ</t>
    <phoneticPr fontId="2"/>
  </si>
  <si>
    <t>利用期間</t>
    <rPh sb="0" eb="2">
      <t>リヨウ</t>
    </rPh>
    <rPh sb="2" eb="4">
      <t>キカン</t>
    </rPh>
    <phoneticPr fontId="2"/>
  </si>
  <si>
    <t>テント泊用</t>
    <rPh sb="3" eb="4">
      <t>ハク</t>
    </rPh>
    <rPh sb="4" eb="5">
      <t>ヨウ</t>
    </rPh>
    <phoneticPr fontId="2"/>
  </si>
  <si>
    <t>時間</t>
    <rPh sb="0" eb="2">
      <t>ジカン</t>
    </rPh>
    <phoneticPr fontId="2"/>
  </si>
  <si>
    <t>メニュー（1セット6人分）</t>
    <rPh sb="10" eb="11">
      <t>ニン</t>
    </rPh>
    <rPh sb="11" eb="12">
      <t>ブン</t>
    </rPh>
    <phoneticPr fontId="2"/>
  </si>
  <si>
    <t>セット数</t>
    <rPh sb="3" eb="4">
      <t>スウ</t>
    </rPh>
    <phoneticPr fontId="2"/>
  </si>
  <si>
    <t>数</t>
    <rPh sb="0" eb="1">
      <t>スウ</t>
    </rPh>
    <phoneticPr fontId="2"/>
  </si>
  <si>
    <t>品　名</t>
    <rPh sb="0" eb="1">
      <t>シナ</t>
    </rPh>
    <rPh sb="2" eb="3">
      <t>メイ</t>
    </rPh>
    <phoneticPr fontId="2"/>
  </si>
  <si>
    <t>交換日（交換する場合）</t>
    <rPh sb="0" eb="3">
      <t>コウカンビ</t>
    </rPh>
    <rPh sb="4" eb="6">
      <t>コウカン</t>
    </rPh>
    <rPh sb="8" eb="10">
      <t>バアイ</t>
    </rPh>
    <phoneticPr fontId="2"/>
  </si>
  <si>
    <t>初　日</t>
    <rPh sb="0" eb="1">
      <t>ショ</t>
    </rPh>
    <rPh sb="2" eb="3">
      <t>ヒ</t>
    </rPh>
    <phoneticPr fontId="2"/>
  </si>
  <si>
    <t>宿泊室用</t>
    <rPh sb="0" eb="3">
      <t>シュクハクシツ</t>
    </rPh>
    <rPh sb="3" eb="4">
      <t>ヨウ</t>
    </rPh>
    <phoneticPr fontId="2"/>
  </si>
  <si>
    <t>月</t>
    <rPh sb="0" eb="1">
      <t>ゲツ</t>
    </rPh>
    <phoneticPr fontId="2"/>
  </si>
  <si>
    <t>日</t>
    <rPh sb="0" eb="1">
      <t>ジツ</t>
    </rPh>
    <phoneticPr fontId="2"/>
  </si>
  <si>
    <t>５ 弁当・飲物・補食等</t>
    <rPh sb="2" eb="4">
      <t>ベントウ</t>
    </rPh>
    <rPh sb="5" eb="7">
      <t>ノミモノ</t>
    </rPh>
    <rPh sb="8" eb="10">
      <t>ホショク</t>
    </rPh>
    <rPh sb="10" eb="11">
      <t>トウ</t>
    </rPh>
    <phoneticPr fontId="2"/>
  </si>
  <si>
    <t>日　付</t>
    <rPh sb="0" eb="1">
      <t>ヒ</t>
    </rPh>
    <rPh sb="2" eb="3">
      <t>ヅケ</t>
    </rPh>
    <phoneticPr fontId="2"/>
  </si>
  <si>
    <t>朝　食(7:15～9:00)</t>
    <rPh sb="0" eb="1">
      <t>アサ</t>
    </rPh>
    <rPh sb="2" eb="3">
      <t>ショク</t>
    </rPh>
    <phoneticPr fontId="2"/>
  </si>
  <si>
    <t>昼　食(11:30～13:30)</t>
    <rPh sb="0" eb="1">
      <t>ヒル</t>
    </rPh>
    <rPh sb="2" eb="3">
      <t>ショク</t>
    </rPh>
    <phoneticPr fontId="2"/>
  </si>
  <si>
    <t>組数</t>
    <rPh sb="0" eb="2">
      <t>クミスウ</t>
    </rPh>
    <phoneticPr fontId="2"/>
  </si>
  <si>
    <t>その他・備考</t>
    <rPh sb="2" eb="3">
      <t>タ</t>
    </rPh>
    <rPh sb="4" eb="6">
      <t>ビコウ</t>
    </rPh>
    <phoneticPr fontId="2"/>
  </si>
  <si>
    <t>ＴＥＬ　０９４６－４２－５９９２</t>
    <phoneticPr fontId="2"/>
  </si>
  <si>
    <t>ＦＡＸ　０９４６－４２－５９９４</t>
    <phoneticPr fontId="2"/>
  </si>
  <si>
    <t>「レストランやす高原」食堂(売店)業務委託業者</t>
    <rPh sb="8" eb="10">
      <t>コウゲン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</si>
  <si>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</si>
  <si>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</si>
  <si>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</si>
  <si>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泊</t>
    <rPh sb="0" eb="1">
      <t>ハク</t>
    </rPh>
    <phoneticPr fontId="2"/>
  </si>
  <si>
    <t>日】</t>
    <rPh sb="0" eb="1">
      <t>ニチ</t>
    </rPh>
    <phoneticPr fontId="2"/>
  </si>
  <si>
    <t>野外炊飯等メニュー</t>
    <rPh sb="0" eb="2">
      <t>ヤガイ</t>
    </rPh>
    <rPh sb="2" eb="4">
      <t>スイハン</t>
    </rPh>
    <rPh sb="4" eb="5">
      <t>ナド</t>
    </rPh>
    <phoneticPr fontId="2"/>
  </si>
  <si>
    <t>野外炊飯等メニュー単価</t>
    <rPh sb="0" eb="2">
      <t>ヤガイ</t>
    </rPh>
    <rPh sb="2" eb="4">
      <t>スイハン</t>
    </rPh>
    <rPh sb="4" eb="5">
      <t>ナド</t>
    </rPh>
    <rPh sb="9" eb="11">
      <t>タンカ</t>
    </rPh>
    <phoneticPr fontId="2"/>
  </si>
  <si>
    <t>味噌汁セット</t>
    <rPh sb="0" eb="3">
      <t>ミソシル</t>
    </rPh>
    <phoneticPr fontId="2"/>
  </si>
  <si>
    <t>ビーフカレーセット</t>
    <phoneticPr fontId="2"/>
  </si>
  <si>
    <t>豚汁セット</t>
    <rPh sb="0" eb="2">
      <t>トンジル</t>
    </rPh>
    <phoneticPr fontId="2"/>
  </si>
  <si>
    <t>水炊き鍋セット</t>
    <rPh sb="0" eb="2">
      <t>ミズタ</t>
    </rPh>
    <rPh sb="3" eb="4">
      <t>ナベ</t>
    </rPh>
    <phoneticPr fontId="2"/>
  </si>
  <si>
    <t>バーベキューＡセット</t>
    <phoneticPr fontId="2"/>
  </si>
  <si>
    <t>バーベキューＢセット</t>
    <phoneticPr fontId="2"/>
  </si>
  <si>
    <t>ホットドックセット(1人分)</t>
    <phoneticPr fontId="2"/>
  </si>
  <si>
    <t>Ｔ　Ｅ　Ｌ</t>
    <phoneticPr fontId="2"/>
  </si>
  <si>
    <t>もちつき・あんこもちセット(20人分)</t>
    <phoneticPr fontId="2"/>
  </si>
  <si>
    <t>もちつき・雑煮セット(20人分)</t>
    <rPh sb="5" eb="7">
      <t>ゾウニ</t>
    </rPh>
    <phoneticPr fontId="2"/>
  </si>
  <si>
    <t>まき等</t>
    <rPh sb="2" eb="3">
      <t>ナド</t>
    </rPh>
    <phoneticPr fontId="2"/>
  </si>
  <si>
    <t>まき等単価</t>
    <rPh sb="2" eb="3">
      <t>ナド</t>
    </rPh>
    <rPh sb="3" eb="5">
      <t>タンカ</t>
    </rPh>
    <phoneticPr fontId="2"/>
  </si>
  <si>
    <t>野外炊飯用まき１束(6人分)</t>
    <rPh sb="0" eb="2">
      <t>ヤガイ</t>
    </rPh>
    <rPh sb="2" eb="5">
      <t>スイハンヨウ</t>
    </rPh>
    <rPh sb="8" eb="9">
      <t>タバ</t>
    </rPh>
    <rPh sb="11" eb="12">
      <t>ニン</t>
    </rPh>
    <rPh sb="12" eb="13">
      <t>ブン</t>
    </rPh>
    <phoneticPr fontId="2"/>
  </si>
  <si>
    <t>弁当等</t>
    <rPh sb="0" eb="2">
      <t>ベントウ</t>
    </rPh>
    <rPh sb="2" eb="3">
      <t>ナド</t>
    </rPh>
    <phoneticPr fontId="2"/>
  </si>
  <si>
    <t>弁当等単価</t>
    <rPh sb="0" eb="2">
      <t>ベントウ</t>
    </rPh>
    <rPh sb="2" eb="3">
      <t>ナド</t>
    </rPh>
    <rPh sb="3" eb="5">
      <t>タンカ</t>
    </rPh>
    <phoneticPr fontId="2"/>
  </si>
  <si>
    <t>教材等</t>
    <rPh sb="0" eb="2">
      <t>キョウザイ</t>
    </rPh>
    <rPh sb="2" eb="3">
      <t>トウ</t>
    </rPh>
    <phoneticPr fontId="2"/>
  </si>
  <si>
    <t>教材等単価</t>
    <rPh sb="0" eb="2">
      <t>キョウザイ</t>
    </rPh>
    <rPh sb="2" eb="3">
      <t>トウ</t>
    </rPh>
    <rPh sb="3" eb="5">
      <t>タンカ</t>
    </rPh>
    <phoneticPr fontId="2"/>
  </si>
  <si>
    <t>プラホビー板(B4)</t>
    <rPh sb="5" eb="6">
      <t>バン</t>
    </rPh>
    <phoneticPr fontId="2"/>
  </si>
  <si>
    <t>杉皿</t>
    <rPh sb="0" eb="2">
      <t>スギザラ</t>
    </rPh>
    <phoneticPr fontId="2"/>
  </si>
  <si>
    <t>カラーペイント1色</t>
    <rPh sb="8" eb="9">
      <t>ショク</t>
    </rPh>
    <phoneticPr fontId="2"/>
  </si>
  <si>
    <t>竹とんぼセット</t>
    <rPh sb="0" eb="1">
      <t>タケ</t>
    </rPh>
    <phoneticPr fontId="2"/>
  </si>
  <si>
    <t>プラホビー用キーホルダー</t>
    <rPh sb="5" eb="6">
      <t>ヨウ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</si>
  <si>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</si>
  <si>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ピザ（粉）セット　［イタリアン］</t>
    <phoneticPr fontId="2"/>
  </si>
  <si>
    <t>ピザ（粉）セット　［ツナ］</t>
    <phoneticPr fontId="2"/>
  </si>
  <si>
    <t>Ｆ　Ａ　Ｘ</t>
    <phoneticPr fontId="2"/>
  </si>
  <si>
    <t>～</t>
    <phoneticPr fontId="2"/>
  </si>
  <si>
    <t>【</t>
    <phoneticPr fontId="2"/>
  </si>
  <si>
    <t>計</t>
    <rPh sb="0" eb="1">
      <t>ケイ</t>
    </rPh>
    <phoneticPr fontId="2"/>
  </si>
  <si>
    <t>小学生</t>
    <rPh sb="0" eb="2">
      <t>ショウガク</t>
    </rPh>
    <rPh sb="2" eb="3">
      <t>セイ</t>
    </rPh>
    <phoneticPr fontId="2"/>
  </si>
  <si>
    <t>夜須高原子どもクラブ</t>
    <rPh sb="0" eb="4">
      <t>ヤスコウゲン</t>
    </rPh>
    <rPh sb="4" eb="5">
      <t>コ</t>
    </rPh>
    <phoneticPr fontId="2"/>
  </si>
  <si>
    <t>ヤスコウゲンコドモクラブ</t>
    <phoneticPr fontId="2"/>
  </si>
  <si>
    <t>夜須　次郎</t>
    <rPh sb="0" eb="2">
      <t>ヤス</t>
    </rPh>
    <rPh sb="3" eb="5">
      <t>ジロウ</t>
    </rPh>
    <phoneticPr fontId="2"/>
  </si>
  <si>
    <t>ヤス　ジロウ</t>
    <phoneticPr fontId="2"/>
  </si>
  <si>
    <t>０９４６－４２－５８１１</t>
    <phoneticPr fontId="2"/>
  </si>
  <si>
    <t>０９４６－４２－５８８０</t>
    <phoneticPr fontId="2"/>
  </si>
  <si>
    <t>０９０－１２３４－５６７８</t>
    <phoneticPr fontId="2"/>
  </si>
  <si>
    <t>昼食</t>
    <rPh sb="0" eb="2">
      <t>チュウショク</t>
    </rPh>
    <phoneticPr fontId="2"/>
  </si>
  <si>
    <t>夜間</t>
    <rPh sb="0" eb="2">
      <t>ヤカン</t>
    </rPh>
    <phoneticPr fontId="2"/>
  </si>
  <si>
    <t>昼食</t>
    <rPh sb="0" eb="1">
      <t>ヒル</t>
    </rPh>
    <rPh sb="1" eb="2">
      <t>ショク</t>
    </rPh>
    <phoneticPr fontId="2"/>
  </si>
  <si>
    <t>時間帯</t>
    <rPh sb="0" eb="3">
      <t>ジカンタイ</t>
    </rPh>
    <phoneticPr fontId="2"/>
  </si>
  <si>
    <t>朝食</t>
    <rPh sb="0" eb="2">
      <t>チョウショク</t>
    </rPh>
    <phoneticPr fontId="2"/>
  </si>
  <si>
    <t>おやつ</t>
    <phoneticPr fontId="2"/>
  </si>
  <si>
    <t>夕食</t>
    <rPh sb="0" eb="2">
      <t>ユウショク</t>
    </rPh>
    <phoneticPr fontId="2"/>
  </si>
  <si>
    <t>※</t>
    <phoneticPr fontId="2"/>
  </si>
  <si>
    <t>単価[円]</t>
    <rPh sb="0" eb="2">
      <t>タンカ</t>
    </rPh>
    <rPh sb="3" eb="4">
      <t>エン</t>
    </rPh>
    <phoneticPr fontId="2"/>
  </si>
  <si>
    <t>バーベキュー用炭１箱(3kg/6人分)</t>
    <rPh sb="6" eb="7">
      <t>ヨウ</t>
    </rPh>
    <rPh sb="7" eb="8">
      <t>スミ</t>
    </rPh>
    <rPh sb="9" eb="10">
      <t>ハコ</t>
    </rPh>
    <rPh sb="16" eb="17">
      <t>ニン</t>
    </rPh>
    <rPh sb="17" eb="18">
      <t>ブン</t>
    </rPh>
    <phoneticPr fontId="2"/>
  </si>
  <si>
    <t>夕　食(17:30～19:30)</t>
    <rPh sb="0" eb="1">
      <t>ユウ</t>
    </rPh>
    <rPh sb="2" eb="3">
      <t>ショク</t>
    </rPh>
    <phoneticPr fontId="2"/>
  </si>
  <si>
    <t>〃</t>
    <phoneticPr fontId="2"/>
  </si>
  <si>
    <t>幼児*</t>
    <rPh sb="0" eb="2">
      <t>ヨウジ</t>
    </rPh>
    <phoneticPr fontId="2"/>
  </si>
  <si>
    <t>中学以上†</t>
    <rPh sb="0" eb="2">
      <t>チュウガク</t>
    </rPh>
    <rPh sb="2" eb="4">
      <t>イジョウ</t>
    </rPh>
    <phoneticPr fontId="2"/>
  </si>
  <si>
    <r>
      <t>３ 野外調理等メニュー</t>
    </r>
    <r>
      <rPr>
        <b/>
        <u/>
        <sz val="9"/>
        <rFont val="ＭＳ ゴシック"/>
        <family val="3"/>
        <charset val="128"/>
      </rPr>
      <t>（もちつきメニュー含む）</t>
    </r>
    <rPh sb="2" eb="4">
      <t>ヤガイ</t>
    </rPh>
    <rPh sb="4" eb="6">
      <t>チョウリ</t>
    </rPh>
    <rPh sb="6" eb="7">
      <t>ナド</t>
    </rPh>
    <rPh sb="20" eb="21">
      <t>フク</t>
    </rPh>
    <phoneticPr fontId="2"/>
  </si>
  <si>
    <t>４ まき（野外調理・キャンプファイヤー）等</t>
    <rPh sb="5" eb="7">
      <t>ヤガイ</t>
    </rPh>
    <rPh sb="7" eb="9">
      <t>チョウリ</t>
    </rPh>
    <rPh sb="20" eb="21">
      <t>ナド</t>
    </rPh>
    <phoneticPr fontId="2"/>
  </si>
  <si>
    <r>
      <t>６ 教材等</t>
    </r>
    <r>
      <rPr>
        <b/>
        <u/>
        <sz val="9"/>
        <rFont val="ＭＳ ゴシック"/>
        <family val="3"/>
        <charset val="128"/>
      </rPr>
      <t>（荒天時活動予定分もご記入ください）</t>
    </r>
    <rPh sb="2" eb="4">
      <t>キョウザイ</t>
    </rPh>
    <rPh sb="4" eb="5">
      <t>トウ</t>
    </rPh>
    <rPh sb="6" eb="8">
      <t>コウテン</t>
    </rPh>
    <rPh sb="8" eb="9">
      <t>ジ</t>
    </rPh>
    <rPh sb="9" eb="11">
      <t>カツドウ</t>
    </rPh>
    <rPh sb="11" eb="13">
      <t>ヨテイ</t>
    </rPh>
    <rPh sb="13" eb="14">
      <t>ブン</t>
    </rPh>
    <rPh sb="16" eb="18">
      <t>キニュウ</t>
    </rPh>
    <phoneticPr fontId="2"/>
  </si>
  <si>
    <t>* 幼児（未就学児）は、３歳以上～小学生未満のお子様が対象となります。</t>
    <phoneticPr fontId="2"/>
  </si>
  <si>
    <t>† 外部講師、カメラマン、バスの運転手等の方が食事を注文される場合は、その分も含めた数でご記入いただき、
　上記 □（チェックボックス）にチェックをお入れください。（領収書は別に発行できます。）</t>
    <rPh sb="54" eb="56">
      <t>ジョウキ</t>
    </rPh>
    <rPh sb="75" eb="76">
      <t>イ</t>
    </rPh>
    <phoneticPr fontId="2"/>
  </si>
  <si>
    <t>フリガナ</t>
    <phoneticPr fontId="2"/>
  </si>
  <si>
    <t>Ｔ　Ｅ　Ｌ</t>
    <phoneticPr fontId="2"/>
  </si>
  <si>
    <t>Ｆ　Ａ　Ｘ</t>
    <phoneticPr fontId="2"/>
  </si>
  <si>
    <t>～</t>
    <phoneticPr fontId="2"/>
  </si>
  <si>
    <t>【</t>
    <phoneticPr fontId="2"/>
  </si>
  <si>
    <t>* 幼児（未就学児）は、３歳以上～小学生未満のお子様が対象となります。</t>
    <phoneticPr fontId="2"/>
  </si>
  <si>
    <t>２ シーツ</t>
    <phoneticPr fontId="2"/>
  </si>
  <si>
    <t>ＴＥＬ　０９４６－４２－５９９２</t>
    <phoneticPr fontId="2"/>
  </si>
  <si>
    <t>ＦＡＸ　０９４６－４２－５９９４</t>
    <phoneticPr fontId="2"/>
  </si>
  <si>
    <t>有</t>
    <rPh sb="0" eb="1">
      <t>ア</t>
    </rPh>
    <phoneticPr fontId="2"/>
  </si>
  <si>
    <t>無</t>
    <rPh sb="0" eb="1">
      <t>ナ</t>
    </rPh>
    <phoneticPr fontId="2"/>
  </si>
  <si>
    <r>
      <t xml:space="preserve">アレルギーの有無
</t>
    </r>
    <r>
      <rPr>
        <b/>
        <sz val="8"/>
        <rFont val="ＭＳ Ｐゴシック"/>
        <family val="3"/>
        <charset val="128"/>
      </rPr>
      <t>（○をつけていただき、アレルギー確認票を提出してください）</t>
    </r>
    <rPh sb="6" eb="8">
      <t>ウム</t>
    </rPh>
    <rPh sb="25" eb="27">
      <t>カクニン</t>
    </rPh>
    <rPh sb="27" eb="28">
      <t>ヒョウ</t>
    </rPh>
    <rPh sb="29" eb="31">
      <t>テイシュツ</t>
    </rPh>
    <phoneticPr fontId="2"/>
  </si>
  <si>
    <t>令和</t>
    <rPh sb="0" eb="2">
      <t>レイワ</t>
    </rPh>
    <phoneticPr fontId="2"/>
  </si>
  <si>
    <t>コンパスグループ・ジャパン株式会社　夜須高原店</t>
    <phoneticPr fontId="2"/>
  </si>
  <si>
    <t>mailアドレス　35512@compass-jpn.com</t>
    <phoneticPr fontId="2"/>
  </si>
  <si>
    <t>アレルギーの確認（ＨＰより成分表をご確認ください）</t>
    <rPh sb="6" eb="8">
      <t>カクニン</t>
    </rPh>
    <rPh sb="13" eb="16">
      <t>セイブンヒョウ</t>
    </rPh>
    <rPh sb="18" eb="20">
      <t>カクニン</t>
    </rPh>
    <phoneticPr fontId="2"/>
  </si>
  <si>
    <t>焼きそばセット</t>
    <rPh sb="0" eb="1">
      <t>ヤ</t>
    </rPh>
    <phoneticPr fontId="2"/>
  </si>
  <si>
    <t>※ メニュー等の詳細については「利用の手引き」をご覧ください。</t>
    <rPh sb="6" eb="7">
      <t>トウ</t>
    </rPh>
    <rPh sb="8" eb="10">
      <t>ショウサイ</t>
    </rPh>
    <rPh sb="16" eb="18">
      <t>リヨウ</t>
    </rPh>
    <rPh sb="19" eb="21">
      <t>テビ</t>
    </rPh>
    <rPh sb="25" eb="26">
      <t>ラン</t>
    </rPh>
    <phoneticPr fontId="2"/>
  </si>
  <si>
    <t>※ 送付・送信時にどちらかにチェックを入れてください。</t>
    <rPh sb="2" eb="4">
      <t>ソウフ</t>
    </rPh>
    <rPh sb="5" eb="7">
      <t>ソウシン</t>
    </rPh>
    <rPh sb="7" eb="8">
      <t>ジ</t>
    </rPh>
    <rPh sb="19" eb="20">
      <t>イ</t>
    </rPh>
    <phoneticPr fontId="2"/>
  </si>
  <si>
    <t>【ハーフ】ビーフカレーセット</t>
    <phoneticPr fontId="2"/>
  </si>
  <si>
    <t>【ハーフ】焼きそばセット</t>
    <rPh sb="5" eb="6">
      <t>ヤ</t>
    </rPh>
    <phoneticPr fontId="2"/>
  </si>
  <si>
    <t>【ハーフ】ピザ（粉）セット　［ツナ］</t>
    <phoneticPr fontId="2"/>
  </si>
  <si>
    <t>※ 当日の食事数が20食以下の場合は、盛り付け食となります。</t>
    <rPh sb="2" eb="4">
      <t>トウジツ</t>
    </rPh>
    <rPh sb="5" eb="7">
      <t>ショクジ</t>
    </rPh>
    <rPh sb="7" eb="8">
      <t>スウ</t>
    </rPh>
    <rPh sb="11" eb="12">
      <t>ショク</t>
    </rPh>
    <rPh sb="12" eb="14">
      <t>イカ</t>
    </rPh>
    <rPh sb="15" eb="17">
      <t>バアイ</t>
    </rPh>
    <rPh sb="19" eb="20">
      <t>モ</t>
    </rPh>
    <rPh sb="21" eb="22">
      <t>ツ</t>
    </rPh>
    <rPh sb="23" eb="24">
      <t>ショク</t>
    </rPh>
    <phoneticPr fontId="2"/>
  </si>
  <si>
    <t>食数の変更が生じた場合は、速やかに売店までFAX等にてご通知願います。</t>
    <rPh sb="13" eb="14">
      <t>スミ</t>
    </rPh>
    <rPh sb="24" eb="25">
      <t>ナド</t>
    </rPh>
    <rPh sb="28" eb="30">
      <t>ツウチ</t>
    </rPh>
    <rPh sb="30" eb="31">
      <t>ネガ</t>
    </rPh>
    <phoneticPr fontId="2"/>
  </si>
  <si>
    <t>【ハーフ】味噌汁セット</t>
    <rPh sb="5" eb="8">
      <t>ミソシル</t>
    </rPh>
    <phoneticPr fontId="2"/>
  </si>
  <si>
    <t>【ハーフ】ピザ（粉）セット　［イタリアン]</t>
    <phoneticPr fontId="2"/>
  </si>
  <si>
    <t>【ハーフ】水炊き鍋セット</t>
    <rPh sb="5" eb="7">
      <t>ミズタ</t>
    </rPh>
    <rPh sb="8" eb="9">
      <t>ナベ</t>
    </rPh>
    <phoneticPr fontId="2"/>
  </si>
  <si>
    <t>【ハーフ】バーベキューＡセット</t>
    <phoneticPr fontId="2"/>
  </si>
  <si>
    <t>バーベキューＡセット（炊飯提供）</t>
    <rPh sb="11" eb="13">
      <t>スイハン</t>
    </rPh>
    <rPh sb="13" eb="15">
      <t>テイキョウ</t>
    </rPh>
    <phoneticPr fontId="2"/>
  </si>
  <si>
    <t>【ハーフ】バーベキューＢセット</t>
    <phoneticPr fontId="2"/>
  </si>
  <si>
    <t>バーベキューＢセット（炊飯提供）</t>
    <rPh sb="11" eb="13">
      <t>スイハン</t>
    </rPh>
    <rPh sb="13" eb="15">
      <t>テイキョウ</t>
    </rPh>
    <phoneticPr fontId="2"/>
  </si>
  <si>
    <t>野外炊飯用クレンザー（4班：24人分）</t>
    <rPh sb="0" eb="2">
      <t>ヤガイ</t>
    </rPh>
    <rPh sb="2" eb="5">
      <t>スイハンヨウ</t>
    </rPh>
    <rPh sb="12" eb="13">
      <t>ハン</t>
    </rPh>
    <rPh sb="16" eb="17">
      <t>ニン</t>
    </rPh>
    <rPh sb="17" eb="18">
      <t>ブン</t>
    </rPh>
    <phoneticPr fontId="2"/>
  </si>
  <si>
    <t>野外炊飯用食器用洗剤（4班：24人分）</t>
    <rPh sb="0" eb="2">
      <t>ヤガイ</t>
    </rPh>
    <rPh sb="2" eb="5">
      <t>スイハンヨウ</t>
    </rPh>
    <rPh sb="5" eb="7">
      <t>ショッキ</t>
    </rPh>
    <rPh sb="7" eb="8">
      <t>ヨウ</t>
    </rPh>
    <rPh sb="8" eb="10">
      <t>センザイ</t>
    </rPh>
    <rPh sb="12" eb="13">
      <t>ハン</t>
    </rPh>
    <rPh sb="16" eb="17">
      <t>ニン</t>
    </rPh>
    <rPh sb="17" eb="18">
      <t>ブン</t>
    </rPh>
    <phoneticPr fontId="2"/>
  </si>
  <si>
    <t>キャンプファイヤーセット</t>
    <phoneticPr fontId="2"/>
  </si>
  <si>
    <t>キャンプファイヤーハーフセット</t>
    <phoneticPr fontId="2"/>
  </si>
  <si>
    <t>灯油１ℓ</t>
    <rPh sb="0" eb="2">
      <t>トウユ</t>
    </rPh>
    <phoneticPr fontId="2"/>
  </si>
  <si>
    <t>灯油0.5ℓ</t>
    <rPh sb="0" eb="2">
      <t>トウユ</t>
    </rPh>
    <phoneticPr fontId="2"/>
  </si>
  <si>
    <t>おにぎり２個弁当</t>
    <rPh sb="5" eb="6">
      <t>コ</t>
    </rPh>
    <rPh sb="6" eb="8">
      <t>ベントウ</t>
    </rPh>
    <phoneticPr fontId="2"/>
  </si>
  <si>
    <t>おにぎり３個弁当</t>
    <rPh sb="5" eb="6">
      <t>コ</t>
    </rPh>
    <rPh sb="6" eb="8">
      <t>ベントウ</t>
    </rPh>
    <phoneticPr fontId="2"/>
  </si>
  <si>
    <t>幕の内Ａ弁当</t>
    <rPh sb="0" eb="1">
      <t>マク</t>
    </rPh>
    <rPh sb="2" eb="3">
      <t>ウチ</t>
    </rPh>
    <rPh sb="4" eb="6">
      <t>ベントウ</t>
    </rPh>
    <phoneticPr fontId="2"/>
  </si>
  <si>
    <t>幕の内Ｂ弁当</t>
    <rPh sb="0" eb="1">
      <t>マク</t>
    </rPh>
    <rPh sb="2" eb="3">
      <t>ウチ</t>
    </rPh>
    <rPh sb="4" eb="6">
      <t>ベントウ</t>
    </rPh>
    <phoneticPr fontId="2"/>
  </si>
  <si>
    <t>チキン南蛮弁当</t>
    <rPh sb="3" eb="5">
      <t>ナンバン</t>
    </rPh>
    <rPh sb="5" eb="7">
      <t>ベントウ</t>
    </rPh>
    <phoneticPr fontId="2"/>
  </si>
  <si>
    <t>【単品】手巻きおにぎり（梅）</t>
    <rPh sb="1" eb="3">
      <t>タンピン</t>
    </rPh>
    <rPh sb="4" eb="6">
      <t>テマ</t>
    </rPh>
    <rPh sb="12" eb="13">
      <t>ウメ</t>
    </rPh>
    <phoneticPr fontId="2"/>
  </si>
  <si>
    <t>【単品】手巻きおにぎり（昆布）</t>
    <rPh sb="1" eb="3">
      <t>タンピン</t>
    </rPh>
    <rPh sb="4" eb="6">
      <t>テマ</t>
    </rPh>
    <rPh sb="12" eb="14">
      <t>コンブ</t>
    </rPh>
    <phoneticPr fontId="2"/>
  </si>
  <si>
    <t>【単品】手巻きおにぎり（ツナマヨ）</t>
    <rPh sb="1" eb="3">
      <t>タンピン</t>
    </rPh>
    <rPh sb="4" eb="6">
      <t>テマ</t>
    </rPh>
    <phoneticPr fontId="2"/>
  </si>
  <si>
    <t>カラーペイントセット（赤・青・黄・白・緑・桃）</t>
    <rPh sb="19" eb="20">
      <t>ミドリ</t>
    </rPh>
    <rPh sb="21" eb="22">
      <t>モモ</t>
    </rPh>
    <phoneticPr fontId="2"/>
  </si>
  <si>
    <t>【ハーフ】豚汁セット</t>
    <rPh sb="5" eb="7">
      <t>トンジル</t>
    </rPh>
    <phoneticPr fontId="2"/>
  </si>
  <si>
    <t>キャンプファイヤーセット</t>
  </si>
  <si>
    <t>朝　食(7:30～9:00)</t>
    <rPh sb="0" eb="1">
      <t>アサ</t>
    </rPh>
    <rPh sb="2" eb="3">
      <t>ショク</t>
    </rPh>
    <phoneticPr fontId="2"/>
  </si>
  <si>
    <t>〃</t>
    <phoneticPr fontId="2"/>
  </si>
  <si>
    <t>すべすべｺｰｽﾀｰ用丸太1m(12人分/2班)</t>
    <rPh sb="9" eb="10">
      <t>ヨウ</t>
    </rPh>
    <rPh sb="10" eb="12">
      <t>マルタ</t>
    </rPh>
    <rPh sb="17" eb="18">
      <t>ニン</t>
    </rPh>
    <rPh sb="18" eb="19">
      <t>ブン</t>
    </rPh>
    <phoneticPr fontId="2"/>
  </si>
  <si>
    <t>すべすべ板セット</t>
    <rPh sb="4" eb="5">
      <t>イタ</t>
    </rPh>
    <phoneticPr fontId="2"/>
  </si>
  <si>
    <t>【ハーフ】バーベキューAセット（炊飯提供）</t>
    <rPh sb="16" eb="18">
      <t>スイハン</t>
    </rPh>
    <rPh sb="18" eb="20">
      <t>テイキョウ</t>
    </rPh>
    <phoneticPr fontId="2"/>
  </si>
  <si>
    <t>【ハーフ】バーベキューBセット（炊飯提供）</t>
    <rPh sb="16" eb="20">
      <t>スイハンテイキョウ</t>
    </rPh>
    <phoneticPr fontId="2"/>
  </si>
  <si>
    <t>【ハーフ】もちつき・あんこもちセット(10人分)</t>
    <phoneticPr fontId="2"/>
  </si>
  <si>
    <t>【ハーフ】もちつき・雑煮セット(10人分)</t>
    <rPh sb="10" eb="12">
      <t>ゾウニ</t>
    </rPh>
    <phoneticPr fontId="2"/>
  </si>
  <si>
    <t>１ レストラン食</t>
    <rPh sb="7" eb="8">
      <t>ショク</t>
    </rPh>
    <phoneticPr fontId="2"/>
  </si>
  <si>
    <t>2026.4.1 改訂</t>
    <phoneticPr fontId="2"/>
  </si>
  <si>
    <r>
      <rPr>
        <b/>
        <sz val="10"/>
        <rFont val="ＭＳ Ｐ明朝"/>
        <family val="1"/>
        <charset val="128"/>
      </rPr>
      <t>初回のご提出</t>
    </r>
    <r>
      <rPr>
        <sz val="10"/>
        <rFont val="ＭＳ Ｐ明朝"/>
        <family val="1"/>
        <charset val="128"/>
      </rPr>
      <t xml:space="preserve">は、活動日程表と併せて
「国立夜須高原青少年自然の家」まで
mailアドレス：yasu-jigyou@niye.go.jp
ＦＡＸ：０９４６－４２－５８８０
</t>
    </r>
    <r>
      <rPr>
        <b/>
        <sz val="10"/>
        <color rgb="FFFF0000"/>
        <rFont val="ＭＳ Ｐ明朝"/>
        <family val="1"/>
        <charset val="128"/>
      </rPr>
      <t>提出期限：
（宿泊利用）2か月前
(日帰り利用)ご予約日の翌日15時まで</t>
    </r>
    <rPh sb="8" eb="10">
      <t>カツドウ</t>
    </rPh>
    <rPh sb="10" eb="13">
      <t>ニッテイヒョウ</t>
    </rPh>
    <rPh sb="85" eb="89">
      <t>テイシュツキゲン</t>
    </rPh>
    <rPh sb="92" eb="94">
      <t>シュクハク</t>
    </rPh>
    <rPh sb="94" eb="96">
      <t>リヨウ</t>
    </rPh>
    <rPh sb="99" eb="101">
      <t>ゲツマエ</t>
    </rPh>
    <rPh sb="103" eb="105">
      <t>ヒガエリ</t>
    </rPh>
    <rPh sb="106" eb="108">
      <t>ヨウ</t>
    </rPh>
    <rPh sb="110" eb="113">
      <t>ヨヤクビ</t>
    </rPh>
    <rPh sb="114" eb="116">
      <t>ヨクジツ</t>
    </rPh>
    <rPh sb="118" eb="119">
      <t>ジ</t>
    </rPh>
    <phoneticPr fontId="2"/>
  </si>
  <si>
    <r>
      <t>その後の変更（</t>
    </r>
    <r>
      <rPr>
        <b/>
        <sz val="10"/>
        <rFont val="ＭＳ Ｐ明朝"/>
        <family val="1"/>
        <charset val="128"/>
      </rPr>
      <t>２回目以降の提出</t>
    </r>
    <r>
      <rPr>
        <sz val="10"/>
        <rFont val="ＭＳ Ｐ明朝"/>
        <family val="1"/>
        <charset val="128"/>
      </rPr>
      <t>）は
売店「コンパスグループ・ジャパン（株）」まで
mailアドレス：　35512@compass-jpn.com
ＦＡＸ：　０９４６－４２－５９９４</t>
    </r>
    <rPh sb="8" eb="10">
      <t>カイメ</t>
    </rPh>
    <rPh sb="10" eb="12">
      <t>イコウ</t>
    </rPh>
    <rPh sb="13" eb="15">
      <t>テイシュツ</t>
    </rPh>
    <phoneticPr fontId="2"/>
  </si>
  <si>
    <t>おにぎり２個弁当(ｱｸｴﾘｱｽ付)</t>
    <rPh sb="5" eb="6">
      <t>コ</t>
    </rPh>
    <rPh sb="6" eb="8">
      <t>ベントウ</t>
    </rPh>
    <rPh sb="15" eb="16">
      <t>ツ</t>
    </rPh>
    <phoneticPr fontId="2"/>
  </si>
  <si>
    <t>おにぎり３個弁当(ｱｸｴﾘｱｽ付)</t>
    <rPh sb="5" eb="6">
      <t>コ</t>
    </rPh>
    <rPh sb="6" eb="8">
      <t>ベントウ</t>
    </rPh>
    <rPh sb="15" eb="16">
      <t>ツ</t>
    </rPh>
    <phoneticPr fontId="2"/>
  </si>
  <si>
    <t>幕の内Ａ弁当(ｱｸｴﾘｱｽ付)</t>
    <rPh sb="13" eb="14">
      <t>ツ</t>
    </rPh>
    <phoneticPr fontId="2"/>
  </si>
  <si>
    <t>幕の内Ｂ弁当(ｱｸｴﾘｱｽ付)</t>
    <rPh sb="13" eb="14">
      <t>ツ</t>
    </rPh>
    <phoneticPr fontId="2"/>
  </si>
  <si>
    <t>チキン南蛮弁当(ｱｸｴﾘｱｽ付)</t>
    <rPh sb="3" eb="5">
      <t>ナンバン</t>
    </rPh>
    <rPh sb="5" eb="7">
      <t>ベントウ</t>
    </rPh>
    <phoneticPr fontId="2"/>
  </si>
  <si>
    <t>【単品】アクエリアス</t>
    <rPh sb="1" eb="3">
      <t>タンピン</t>
    </rPh>
    <phoneticPr fontId="2"/>
  </si>
  <si>
    <t>※ 変更期限：3日前15時まで</t>
    <rPh sb="2" eb="4">
      <t>ヘンコウ</t>
    </rPh>
    <rPh sb="4" eb="6">
      <t>キゲン</t>
    </rPh>
    <rPh sb="8" eb="10">
      <t>ニチマエ</t>
    </rPh>
    <rPh sb="12" eb="13">
      <t>ジ</t>
    </rPh>
    <phoneticPr fontId="2"/>
  </si>
  <si>
    <t>※ 変更期限：3日前15時まで</t>
    <rPh sb="2" eb="4">
      <t>ヘンコウ</t>
    </rPh>
    <rPh sb="4" eb="6">
      <t>キゲン</t>
    </rPh>
    <rPh sb="8" eb="9">
      <t>ニチ</t>
    </rPh>
    <rPh sb="9" eb="10">
      <t>マエ</t>
    </rPh>
    <rPh sb="12" eb="13">
      <t>ジ</t>
    </rPh>
    <phoneticPr fontId="2"/>
  </si>
  <si>
    <t>※ 変更期限：7日前15時まで　※弁当は1種5個、おにぎりは1種10個以上</t>
    <phoneticPr fontId="2"/>
  </si>
  <si>
    <t>焼板セット</t>
    <rPh sb="0" eb="1">
      <t>ヤキ</t>
    </rPh>
    <rPh sb="1" eb="2">
      <t>イタ</t>
    </rPh>
    <phoneticPr fontId="2"/>
  </si>
  <si>
    <t>紙やすり#120</t>
    <rPh sb="0" eb="1">
      <t>カミ</t>
    </rPh>
    <phoneticPr fontId="2"/>
  </si>
  <si>
    <t>紙やすり#240</t>
    <rPh sb="0" eb="1">
      <t>カミ</t>
    </rPh>
    <phoneticPr fontId="2"/>
  </si>
  <si>
    <t>マジックペン1色</t>
    <rPh sb="7" eb="8">
      <t>ショク</t>
    </rPh>
    <phoneticPr fontId="2"/>
  </si>
  <si>
    <t>【単品】緑茶（紙パック）</t>
    <rPh sb="1" eb="3">
      <t>タンピン</t>
    </rPh>
    <rPh sb="4" eb="6">
      <t>リョクチャ</t>
    </rPh>
    <rPh sb="7" eb="8">
      <t>カミ</t>
    </rPh>
    <phoneticPr fontId="2"/>
  </si>
  <si>
    <t>おにぎり２個弁当(緑茶付)</t>
    <rPh sb="5" eb="6">
      <t>コ</t>
    </rPh>
    <rPh sb="6" eb="8">
      <t>ベントウ</t>
    </rPh>
    <rPh sb="9" eb="11">
      <t>リョクチャ</t>
    </rPh>
    <rPh sb="11" eb="12">
      <t>ツ</t>
    </rPh>
    <phoneticPr fontId="2"/>
  </si>
  <si>
    <t>おにぎり３個弁当(緑茶付)</t>
    <rPh sb="5" eb="6">
      <t>コ</t>
    </rPh>
    <rPh sb="6" eb="8">
      <t>ベントウ</t>
    </rPh>
    <phoneticPr fontId="2"/>
  </si>
  <si>
    <t>幕の内Ａ弁当(緑茶付)</t>
    <phoneticPr fontId="2"/>
  </si>
  <si>
    <t>幕の内Ｂ弁当(緑茶付)</t>
    <phoneticPr fontId="2"/>
  </si>
  <si>
    <t>チキン南蛮弁当(緑茶付)</t>
    <rPh sb="3" eb="5">
      <t>ナンバン</t>
    </rPh>
    <rPh sb="5" eb="7">
      <t>ベントウ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</si>
</sst>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e&quot;年&quot;m&quot;月&quot;d&quot;日&quot;\(aaa\)"/>
    <numFmt numFmtId="177" formatCode="0&quot;名&quot;"/>
    <numFmt numFmtId="178" formatCode="m/d"/>
    <numFmt numFmtId="179" formatCode="&quot;@&quot;#,##0"/>
    <numFmt numFmtId="180" formatCode="[=1]&quot;元&quot;;General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indexed="12"/>
      <name val="ＭＳ Ｐゴシック"/>
      <family val="3"/>
      <charset val="128"/>
    </font>
    <font>
      <sz val="9"/>
      <name val="ＭＳ Ｐ明朝"/>
      <family val="1"/>
      <charset val="128"/>
    </font>
    <font>
      <b/>
      <u/>
      <sz val="9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color rgb="FFFF000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9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4">
    <xf numFmtId="0" fontId="0" fillId="0" borderId="0" xfId="0">
      <alignment vertical="center"/>
    </xf>
    <xf numFmtId="0" fontId="5" fillId="0" borderId="1" xfId="1" applyFont="1" applyFill="1" applyBorder="1" applyAlignment="1"/>
    <xf numFmtId="0" fontId="6" fillId="0" borderId="1" xfId="1" applyFont="1" applyFill="1" applyBorder="1" applyAlignment="1"/>
    <xf numFmtId="0" fontId="5" fillId="0" borderId="0" xfId="1" applyFont="1" applyFill="1" applyBorder="1"/>
    <xf numFmtId="177" fontId="4" fillId="0" borderId="2" xfId="1" applyNumberFormat="1" applyFont="1" applyBorder="1" applyAlignment="1">
      <alignment vertical="center"/>
    </xf>
    <xf numFmtId="0" fontId="3" fillId="0" borderId="0" xfId="1" applyFont="1"/>
    <xf numFmtId="0" fontId="9" fillId="0" borderId="0" xfId="1" applyFont="1"/>
    <xf numFmtId="0" fontId="8" fillId="0" borderId="0" xfId="1" applyFont="1" applyBorder="1" applyAlignment="1">
      <alignment vertical="center" wrapText="1"/>
    </xf>
    <xf numFmtId="177" fontId="4" fillId="0" borderId="0" xfId="1" applyNumberFormat="1" applyFont="1" applyBorder="1" applyAlignment="1">
      <alignment vertical="center"/>
    </xf>
    <xf numFmtId="0" fontId="7" fillId="0" borderId="0" xfId="1" applyFont="1" applyFill="1" applyBorder="1" applyAlignment="1">
      <alignment shrinkToFit="1"/>
    </xf>
    <xf numFmtId="0" fontId="5" fillId="0" borderId="0" xfId="1" applyFont="1" applyFill="1" applyBorder="1" applyAlignment="1"/>
    <xf numFmtId="0" fontId="3" fillId="0" borderId="0" xfId="1" applyFont="1" applyFill="1" applyBorder="1" applyAlignment="1">
      <alignment vertical="center" justifyLastLine="1"/>
    </xf>
    <xf numFmtId="0" fontId="3" fillId="0" borderId="0" xfId="1" applyFont="1" applyFill="1" applyBorder="1"/>
    <xf numFmtId="0" fontId="3" fillId="0" borderId="0" xfId="1" applyFont="1" applyFill="1"/>
    <xf numFmtId="0" fontId="3" fillId="0" borderId="0" xfId="1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 wrapText="1"/>
    </xf>
    <xf numFmtId="0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2" fillId="0" borderId="0" xfId="1" applyFont="1"/>
    <xf numFmtId="0" fontId="7" fillId="0" borderId="0" xfId="1" applyFont="1" applyFill="1" applyBorder="1" applyAlignment="1"/>
    <xf numFmtId="0" fontId="17" fillId="0" borderId="0" xfId="1" applyFont="1" applyAlignment="1">
      <alignment vertical="center"/>
    </xf>
    <xf numFmtId="0" fontId="9" fillId="0" borderId="0" xfId="1" applyFont="1" applyBorder="1"/>
    <xf numFmtId="0" fontId="9" fillId="0" borderId="0" xfId="1" applyFont="1" applyFill="1" applyBorder="1"/>
    <xf numFmtId="0" fontId="9" fillId="0" borderId="0" xfId="1" applyFont="1" applyFill="1"/>
    <xf numFmtId="0" fontId="18" fillId="0" borderId="0" xfId="1" applyFont="1" applyFill="1" applyBorder="1"/>
    <xf numFmtId="0" fontId="18" fillId="0" borderId="0" xfId="1" applyFont="1"/>
    <xf numFmtId="0" fontId="3" fillId="0" borderId="0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left" vertical="center"/>
    </xf>
    <xf numFmtId="178" fontId="3" fillId="0" borderId="0" xfId="1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5" fillId="0" borderId="2" xfId="1" applyFont="1" applyFill="1" applyBorder="1" applyAlignment="1"/>
    <xf numFmtId="0" fontId="0" fillId="0" borderId="0" xfId="1" applyFont="1" applyAlignment="1">
      <alignment vertical="center"/>
    </xf>
    <xf numFmtId="0" fontId="6" fillId="0" borderId="0" xfId="1" applyFont="1" applyFill="1" applyBorder="1" applyAlignment="1"/>
    <xf numFmtId="0" fontId="26" fillId="0" borderId="0" xfId="1" applyFont="1" applyFill="1" applyBorder="1" applyAlignment="1">
      <alignment vertical="center"/>
    </xf>
    <xf numFmtId="0" fontId="26" fillId="0" borderId="3" xfId="0" applyFont="1" applyBorder="1" applyAlignment="1">
      <alignment horizontal="right" vertical="center"/>
    </xf>
    <xf numFmtId="0" fontId="0" fillId="2" borderId="0" xfId="0" applyFill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/>
    </xf>
    <xf numFmtId="178" fontId="3" fillId="0" borderId="16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justifyLastLine="1"/>
    </xf>
    <xf numFmtId="178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shrinkToFit="1"/>
    </xf>
    <xf numFmtId="0" fontId="0" fillId="0" borderId="0" xfId="1" applyFont="1" applyFill="1" applyBorder="1"/>
    <xf numFmtId="178" fontId="3" fillId="0" borderId="16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178" fontId="3" fillId="0" borderId="8" xfId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justifyLastLine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center" vertical="center" shrinkToFit="1"/>
    </xf>
    <xf numFmtId="179" fontId="3" fillId="0" borderId="16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179" fontId="3" fillId="0" borderId="8" xfId="1" applyNumberFormat="1" applyFont="1" applyFill="1" applyBorder="1" applyAlignment="1">
      <alignment horizontal="center" vertical="center"/>
    </xf>
    <xf numFmtId="0" fontId="3" fillId="0" borderId="17" xfId="1" applyNumberFormat="1" applyFont="1" applyBorder="1" applyAlignment="1">
      <alignment horizontal="center" vertical="center" shrinkToFit="1"/>
    </xf>
    <xf numFmtId="179" fontId="3" fillId="0" borderId="17" xfId="1" applyNumberFormat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 justifyLastLine="1"/>
    </xf>
    <xf numFmtId="0" fontId="12" fillId="0" borderId="28" xfId="1" applyNumberFormat="1" applyFont="1" applyFill="1" applyBorder="1" applyAlignment="1">
      <alignment horizontal="center" vertical="center"/>
    </xf>
    <xf numFmtId="0" fontId="12" fillId="0" borderId="29" xfId="1" applyNumberFormat="1" applyFont="1" applyFill="1" applyBorder="1" applyAlignment="1">
      <alignment horizontal="center" vertical="center"/>
    </xf>
    <xf numFmtId="0" fontId="12" fillId="0" borderId="17" xfId="1" applyNumberFormat="1" applyFont="1" applyFill="1" applyBorder="1" applyAlignment="1">
      <alignment horizontal="center" vertical="center" shrinkToFit="1"/>
    </xf>
    <xf numFmtId="0" fontId="12" fillId="0" borderId="21" xfId="1" applyNumberFormat="1" applyFont="1" applyFill="1" applyBorder="1" applyAlignment="1">
      <alignment horizontal="center" vertical="center" shrinkToFit="1"/>
    </xf>
    <xf numFmtId="0" fontId="3" fillId="0" borderId="16" xfId="1" applyNumberFormat="1" applyFont="1" applyFill="1" applyBorder="1" applyAlignment="1">
      <alignment horizontal="center" vertical="center" justifyLastLine="1"/>
    </xf>
    <xf numFmtId="0" fontId="3" fillId="0" borderId="4" xfId="1" applyNumberFormat="1" applyFont="1" applyFill="1" applyBorder="1" applyAlignment="1">
      <alignment horizontal="center" vertical="center" justifyLastLine="1"/>
    </xf>
    <xf numFmtId="0" fontId="3" fillId="0" borderId="8" xfId="1" applyNumberFormat="1" applyFont="1" applyFill="1" applyBorder="1" applyAlignment="1">
      <alignment horizontal="center" vertical="center" justifyLastLine="1"/>
    </xf>
    <xf numFmtId="0" fontId="12" fillId="0" borderId="17" xfId="1" applyNumberFormat="1" applyFont="1" applyFill="1" applyBorder="1" applyAlignment="1">
      <alignment horizontal="center" vertical="center" justifyLastLine="1"/>
    </xf>
    <xf numFmtId="0" fontId="3" fillId="0" borderId="17" xfId="1" applyNumberFormat="1" applyFont="1" applyFill="1" applyBorder="1" applyAlignment="1">
      <alignment horizontal="center" vertical="center" justifyLastLine="1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30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justifyLastLine="1"/>
    </xf>
    <xf numFmtId="0" fontId="12" fillId="0" borderId="4" xfId="1" applyFont="1" applyFill="1" applyBorder="1" applyAlignment="1">
      <alignment horizontal="center" vertical="center" justifyLastLine="1"/>
    </xf>
    <xf numFmtId="0" fontId="12" fillId="0" borderId="8" xfId="1" applyFont="1" applyFill="1" applyBorder="1" applyAlignment="1">
      <alignment horizontal="center" vertical="center" justifyLastLine="1"/>
    </xf>
    <xf numFmtId="0" fontId="3" fillId="0" borderId="20" xfId="1" applyNumberFormat="1" applyFont="1" applyFill="1" applyBorder="1" applyAlignment="1">
      <alignment horizontal="center" vertical="center"/>
    </xf>
    <xf numFmtId="0" fontId="12" fillId="0" borderId="20" xfId="1" applyNumberFormat="1" applyFont="1" applyFill="1" applyBorder="1" applyAlignment="1">
      <alignment horizontal="center" vertical="center" shrinkToFit="1"/>
    </xf>
    <xf numFmtId="0" fontId="12" fillId="0" borderId="8" xfId="1" applyNumberFormat="1" applyFont="1" applyFill="1" applyBorder="1" applyAlignment="1">
      <alignment horizontal="center" vertical="center" shrinkToFit="1"/>
    </xf>
    <xf numFmtId="0" fontId="12" fillId="0" borderId="30" xfId="1" applyNumberFormat="1" applyFont="1" applyFill="1" applyBorder="1" applyAlignment="1">
      <alignment horizontal="center" vertical="center" shrinkToFit="1"/>
    </xf>
    <xf numFmtId="0" fontId="3" fillId="0" borderId="16" xfId="1" applyNumberFormat="1" applyFont="1" applyFill="1" applyBorder="1" applyAlignment="1">
      <alignment horizontal="right" vertical="center"/>
    </xf>
    <xf numFmtId="0" fontId="3" fillId="0" borderId="4" xfId="1" applyNumberFormat="1" applyFont="1" applyBorder="1"/>
    <xf numFmtId="0" fontId="24" fillId="0" borderId="3" xfId="1" applyFont="1" applyFill="1" applyBorder="1" applyAlignment="1">
      <alignment horizontal="left" vertical="center" justifyLastLine="1"/>
    </xf>
    <xf numFmtId="178" fontId="3" fillId="0" borderId="18" xfId="1" applyNumberFormat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left" vertical="center"/>
    </xf>
    <xf numFmtId="0" fontId="3" fillId="0" borderId="8" xfId="1" applyNumberFormat="1" applyFont="1" applyBorder="1" applyAlignment="1">
      <alignment horizontal="left"/>
    </xf>
    <xf numFmtId="0" fontId="12" fillId="0" borderId="22" xfId="1" applyNumberFormat="1" applyFont="1" applyFill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/>
    </xf>
    <xf numFmtId="0" fontId="12" fillId="0" borderId="25" xfId="1" applyNumberFormat="1" applyFont="1" applyFill="1" applyBorder="1" applyAlignment="1">
      <alignment horizontal="center" vertical="center"/>
    </xf>
    <xf numFmtId="0" fontId="12" fillId="0" borderId="26" xfId="1" applyNumberFormat="1" applyFont="1" applyFill="1" applyBorder="1" applyAlignment="1">
      <alignment horizontal="center" vertical="center"/>
    </xf>
    <xf numFmtId="0" fontId="12" fillId="0" borderId="27" xfId="1" applyNumberFormat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17" xfId="1" applyNumberFormat="1" applyFont="1" applyFill="1" applyBorder="1" applyAlignment="1">
      <alignment horizontal="center" vertical="center"/>
    </xf>
    <xf numFmtId="0" fontId="12" fillId="0" borderId="3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vertical="center" wrapText="1" shrinkToFit="1"/>
    </xf>
    <xf numFmtId="0" fontId="14" fillId="0" borderId="0" xfId="1" applyNumberFormat="1" applyFont="1" applyFill="1" applyBorder="1" applyAlignment="1">
      <alignment vertical="center" shrinkToFit="1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 shrinkToFit="1"/>
    </xf>
    <xf numFmtId="0" fontId="3" fillId="0" borderId="4" xfId="1" applyNumberFormat="1" applyFont="1" applyFill="1" applyBorder="1" applyAlignment="1">
      <alignment horizontal="center" vertical="center" shrinkToFit="1"/>
    </xf>
    <xf numFmtId="0" fontId="3" fillId="0" borderId="8" xfId="1" applyNumberFormat="1" applyFont="1" applyFill="1" applyBorder="1" applyAlignment="1">
      <alignment horizontal="center" vertical="center" shrinkToFit="1"/>
    </xf>
    <xf numFmtId="0" fontId="12" fillId="0" borderId="16" xfId="1" applyNumberFormat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/>
    </xf>
    <xf numFmtId="0" fontId="12" fillId="0" borderId="8" xfId="1" applyNumberFormat="1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 shrinkToFit="1"/>
    </xf>
    <xf numFmtId="0" fontId="3" fillId="0" borderId="11" xfId="1" applyFont="1" applyFill="1" applyBorder="1" applyAlignment="1">
      <alignment horizontal="center" vertical="center" wrapText="1" shrinkToFit="1"/>
    </xf>
    <xf numFmtId="0" fontId="3" fillId="0" borderId="12" xfId="1" applyFont="1" applyFill="1" applyBorder="1" applyAlignment="1">
      <alignment horizontal="center" vertical="center" wrapText="1" shrinkToFit="1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12" fillId="0" borderId="16" xfId="1" applyNumberFormat="1" applyFont="1" applyFill="1" applyBorder="1" applyAlignment="1">
      <alignment horizontal="center" vertical="center" shrinkToFit="1"/>
    </xf>
    <xf numFmtId="0" fontId="18" fillId="0" borderId="4" xfId="0" applyFont="1" applyBorder="1">
      <alignment vertical="center"/>
    </xf>
    <xf numFmtId="0" fontId="18" fillId="0" borderId="8" xfId="0" applyFont="1" applyBorder="1">
      <alignment vertical="center"/>
    </xf>
    <xf numFmtId="0" fontId="12" fillId="0" borderId="10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12" xfId="1" applyFont="1" applyFill="1" applyBorder="1" applyAlignment="1">
      <alignment horizontal="center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12" fillId="0" borderId="14" xfId="1" applyFont="1" applyFill="1" applyBorder="1" applyAlignment="1">
      <alignment horizontal="center" vertical="center" shrinkToFit="1"/>
    </xf>
    <xf numFmtId="0" fontId="12" fillId="0" borderId="15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31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0" fontId="3" fillId="0" borderId="7" xfId="1" applyNumberFormat="1" applyFont="1" applyFill="1" applyBorder="1" applyAlignment="1">
      <alignment vertical="center"/>
    </xf>
    <xf numFmtId="0" fontId="3" fillId="0" borderId="3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3" fillId="0" borderId="15" xfId="1" applyFont="1" applyFill="1" applyBorder="1" applyAlignment="1">
      <alignment horizontal="center" vertical="center" shrinkToFit="1"/>
    </xf>
    <xf numFmtId="0" fontId="12" fillId="0" borderId="31" xfId="1" applyNumberFormat="1" applyFont="1" applyFill="1" applyBorder="1" applyAlignment="1">
      <alignment horizontal="left" vertical="top" wrapText="1"/>
    </xf>
    <xf numFmtId="0" fontId="12" fillId="0" borderId="1" xfId="1" applyNumberFormat="1" applyFont="1" applyFill="1" applyBorder="1" applyAlignment="1">
      <alignment horizontal="left" vertical="top" wrapText="1"/>
    </xf>
    <xf numFmtId="0" fontId="12" fillId="0" borderId="7" xfId="1" applyNumberFormat="1" applyFont="1" applyFill="1" applyBorder="1" applyAlignment="1">
      <alignment horizontal="left" vertical="top" wrapText="1"/>
    </xf>
    <xf numFmtId="0" fontId="12" fillId="0" borderId="9" xfId="1" applyNumberFormat="1" applyFont="1" applyFill="1" applyBorder="1" applyAlignment="1">
      <alignment horizontal="left" vertical="top" wrapText="1"/>
    </xf>
    <xf numFmtId="0" fontId="12" fillId="0" borderId="3" xfId="1" applyNumberFormat="1" applyFont="1" applyFill="1" applyBorder="1" applyAlignment="1">
      <alignment horizontal="left" vertical="top" wrapText="1"/>
    </xf>
    <xf numFmtId="0" fontId="12" fillId="0" borderId="6" xfId="1" applyNumberFormat="1" applyFont="1" applyFill="1" applyBorder="1" applyAlignment="1">
      <alignment horizontal="left" vertical="top" wrapText="1"/>
    </xf>
    <xf numFmtId="0" fontId="26" fillId="0" borderId="3" xfId="1" applyFont="1" applyFill="1" applyBorder="1" applyAlignment="1">
      <alignment horizontal="left" vertical="center"/>
    </xf>
    <xf numFmtId="178" fontId="16" fillId="0" borderId="16" xfId="1" applyNumberFormat="1" applyFont="1" applyFill="1" applyBorder="1" applyAlignment="1">
      <alignment horizontal="center" vertical="center"/>
    </xf>
    <xf numFmtId="178" fontId="16" fillId="0" borderId="4" xfId="1" applyNumberFormat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 shrinkToFit="1"/>
    </xf>
    <xf numFmtId="0" fontId="16" fillId="0" borderId="14" xfId="1" applyFont="1" applyFill="1" applyBorder="1" applyAlignment="1">
      <alignment horizontal="center" vertical="center" shrinkToFit="1"/>
    </xf>
    <xf numFmtId="0" fontId="16" fillId="0" borderId="15" xfId="1" applyFont="1" applyFill="1" applyBorder="1" applyAlignment="1">
      <alignment horizontal="center" vertical="center" shrinkToFit="1"/>
    </xf>
    <xf numFmtId="0" fontId="16" fillId="0" borderId="13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 shrinkToFit="1"/>
    </xf>
    <xf numFmtId="0" fontId="16" fillId="0" borderId="11" xfId="1" applyFont="1" applyFill="1" applyBorder="1" applyAlignment="1">
      <alignment horizontal="center" vertical="center" shrinkToFit="1"/>
    </xf>
    <xf numFmtId="0" fontId="16" fillId="0" borderId="12" xfId="1" applyFont="1" applyFill="1" applyBorder="1" applyAlignment="1">
      <alignment horizontal="center" vertical="center" shrinkToFit="1"/>
    </xf>
    <xf numFmtId="0" fontId="16" fillId="0" borderId="10" xfId="1" applyFont="1" applyFill="1" applyBorder="1" applyAlignment="1">
      <alignment horizontal="center" vertical="center" wrapText="1" shrinkToFit="1"/>
    </xf>
    <xf numFmtId="0" fontId="16" fillId="0" borderId="11" xfId="1" applyFont="1" applyFill="1" applyBorder="1" applyAlignment="1">
      <alignment horizontal="center" vertical="center" wrapText="1" shrinkToFit="1"/>
    </xf>
    <xf numFmtId="0" fontId="16" fillId="0" borderId="12" xfId="1" applyFont="1" applyFill="1" applyBorder="1" applyAlignment="1">
      <alignment horizontal="center" vertical="center" wrapText="1" shrinkToFit="1"/>
    </xf>
    <xf numFmtId="180" fontId="22" fillId="0" borderId="4" xfId="0" applyNumberFormat="1" applyFont="1" applyBorder="1" applyAlignment="1">
      <alignment horizontal="center" vertical="center"/>
    </xf>
    <xf numFmtId="0" fontId="16" fillId="0" borderId="4" xfId="1" applyNumberFormat="1" applyFont="1" applyFill="1" applyBorder="1" applyAlignment="1">
      <alignment horizontal="center" vertical="center"/>
    </xf>
    <xf numFmtId="0" fontId="16" fillId="0" borderId="16" xfId="1" applyNumberFormat="1" applyFont="1" applyFill="1" applyBorder="1" applyAlignment="1">
      <alignment horizontal="center" vertical="center" shrinkToFit="1"/>
    </xf>
    <xf numFmtId="0" fontId="16" fillId="0" borderId="4" xfId="1" applyNumberFormat="1" applyFont="1" applyFill="1" applyBorder="1" applyAlignment="1">
      <alignment horizontal="center" vertical="center" shrinkToFit="1"/>
    </xf>
    <xf numFmtId="0" fontId="16" fillId="0" borderId="8" xfId="1" applyNumberFormat="1" applyFont="1" applyFill="1" applyBorder="1" applyAlignment="1">
      <alignment horizontal="center" vertical="center" shrinkToFit="1"/>
    </xf>
    <xf numFmtId="0" fontId="16" fillId="0" borderId="16" xfId="1" applyFont="1" applyFill="1" applyBorder="1" applyAlignment="1">
      <alignment horizontal="center" vertical="center" shrinkToFit="1"/>
    </xf>
    <xf numFmtId="0" fontId="16" fillId="0" borderId="4" xfId="1" applyFont="1" applyFill="1" applyBorder="1" applyAlignment="1">
      <alignment horizontal="center" vertical="center" shrinkToFit="1"/>
    </xf>
    <xf numFmtId="0" fontId="16" fillId="0" borderId="8" xfId="1" applyFont="1" applyFill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16" fillId="0" borderId="4" xfId="1" applyFont="1" applyBorder="1" applyAlignment="1">
      <alignment horizontal="center" vertical="center"/>
    </xf>
    <xf numFmtId="178" fontId="16" fillId="0" borderId="18" xfId="1" applyNumberFormat="1" applyFont="1" applyFill="1" applyBorder="1" applyAlignment="1">
      <alignment horizontal="center" vertical="center"/>
    </xf>
    <xf numFmtId="0" fontId="16" fillId="0" borderId="19" xfId="1" applyNumberFormat="1" applyFont="1" applyFill="1" applyBorder="1" applyAlignment="1">
      <alignment horizontal="center" vertical="center"/>
    </xf>
    <xf numFmtId="0" fontId="16" fillId="0" borderId="17" xfId="1" applyNumberFormat="1" applyFont="1" applyFill="1" applyBorder="1" applyAlignment="1">
      <alignment horizontal="center" vertical="center"/>
    </xf>
    <xf numFmtId="0" fontId="16" fillId="0" borderId="21" xfId="1" applyNumberFormat="1" applyFont="1" applyFill="1" applyBorder="1" applyAlignment="1">
      <alignment horizontal="center" vertical="center"/>
    </xf>
    <xf numFmtId="0" fontId="16" fillId="0" borderId="20" xfId="1" applyNumberFormat="1" applyFont="1" applyFill="1" applyBorder="1" applyAlignment="1">
      <alignment horizontal="center" vertical="center"/>
    </xf>
    <xf numFmtId="0" fontId="16" fillId="0" borderId="8" xfId="1" applyNumberFormat="1" applyFont="1" applyFill="1" applyBorder="1" applyAlignment="1">
      <alignment horizontal="center" vertical="center"/>
    </xf>
    <xf numFmtId="0" fontId="16" fillId="0" borderId="30" xfId="1" applyNumberFormat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 shrinkToFit="1"/>
    </xf>
    <xf numFmtId="179" fontId="16" fillId="0" borderId="17" xfId="1" applyNumberFormat="1" applyFont="1" applyFill="1" applyBorder="1" applyAlignment="1">
      <alignment horizontal="center" vertical="center"/>
    </xf>
    <xf numFmtId="0" fontId="16" fillId="0" borderId="17" xfId="1" applyNumberFormat="1" applyFont="1" applyFill="1" applyBorder="1" applyAlignment="1">
      <alignment horizontal="center" vertical="center" justifyLastLine="1"/>
    </xf>
    <xf numFmtId="0" fontId="16" fillId="0" borderId="16" xfId="1" applyNumberFormat="1" applyFont="1" applyFill="1" applyBorder="1" applyAlignment="1">
      <alignment horizontal="right" vertical="center"/>
    </xf>
    <xf numFmtId="0" fontId="16" fillId="0" borderId="4" xfId="1" applyNumberFormat="1" applyFont="1" applyBorder="1"/>
    <xf numFmtId="0" fontId="16" fillId="0" borderId="4" xfId="1" applyNumberFormat="1" applyFont="1" applyFill="1" applyBorder="1" applyAlignment="1">
      <alignment horizontal="left" vertical="center"/>
    </xf>
    <xf numFmtId="0" fontId="16" fillId="0" borderId="8" xfId="1" applyNumberFormat="1" applyFont="1" applyBorder="1" applyAlignment="1">
      <alignment horizontal="left"/>
    </xf>
    <xf numFmtId="0" fontId="16" fillId="0" borderId="17" xfId="1" applyNumberFormat="1" applyFont="1" applyBorder="1" applyAlignment="1">
      <alignment horizontal="center" vertical="center" shrinkToFit="1"/>
    </xf>
    <xf numFmtId="178" fontId="22" fillId="0" borderId="16" xfId="1" applyNumberFormat="1" applyFont="1" applyFill="1" applyBorder="1" applyAlignment="1">
      <alignment horizontal="center" vertical="center"/>
    </xf>
    <xf numFmtId="178" fontId="22" fillId="0" borderId="4" xfId="1" applyNumberFormat="1" applyFont="1" applyFill="1" applyBorder="1" applyAlignment="1">
      <alignment horizontal="center" vertical="center"/>
    </xf>
    <xf numFmtId="178" fontId="22" fillId="0" borderId="8" xfId="1" applyNumberFormat="1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 shrinkToFit="1"/>
    </xf>
    <xf numFmtId="0" fontId="22" fillId="0" borderId="4" xfId="1" applyFont="1" applyFill="1" applyBorder="1" applyAlignment="1">
      <alignment horizontal="center" vertical="center" shrinkToFit="1"/>
    </xf>
    <xf numFmtId="0" fontId="22" fillId="0" borderId="8" xfId="1" applyFont="1" applyFill="1" applyBorder="1" applyAlignment="1">
      <alignment horizontal="center" vertical="center" shrinkToFit="1"/>
    </xf>
    <xf numFmtId="179" fontId="22" fillId="0" borderId="16" xfId="1" applyNumberFormat="1" applyFont="1" applyFill="1" applyBorder="1" applyAlignment="1">
      <alignment horizontal="center" vertical="center"/>
    </xf>
    <xf numFmtId="179" fontId="22" fillId="0" borderId="4" xfId="1" applyNumberFormat="1" applyFont="1" applyFill="1" applyBorder="1" applyAlignment="1">
      <alignment horizontal="center" vertical="center"/>
    </xf>
    <xf numFmtId="179" fontId="22" fillId="0" borderId="8" xfId="1" applyNumberFormat="1" applyFont="1" applyFill="1" applyBorder="1" applyAlignment="1">
      <alignment horizontal="center" vertical="center"/>
    </xf>
    <xf numFmtId="0" fontId="22" fillId="0" borderId="16" xfId="1" applyNumberFormat="1" applyFont="1" applyBorder="1" applyAlignment="1">
      <alignment horizontal="center" vertical="center" shrinkToFit="1"/>
    </xf>
    <xf numFmtId="0" fontId="22" fillId="0" borderId="4" xfId="1" applyNumberFormat="1" applyFont="1" applyBorder="1" applyAlignment="1">
      <alignment horizontal="center" vertical="center" shrinkToFit="1"/>
    </xf>
    <xf numFmtId="0" fontId="22" fillId="0" borderId="8" xfId="1" applyNumberFormat="1" applyFont="1" applyBorder="1" applyAlignment="1">
      <alignment horizontal="center" vertical="center" shrinkToFit="1"/>
    </xf>
    <xf numFmtId="0" fontId="3" fillId="0" borderId="16" xfId="1" applyNumberFormat="1" applyFont="1" applyBorder="1" applyAlignment="1">
      <alignment horizontal="center" vertical="center" shrinkToFit="1"/>
    </xf>
    <xf numFmtId="0" fontId="3" fillId="0" borderId="4" xfId="1" applyNumberFormat="1" applyFont="1" applyBorder="1" applyAlignment="1">
      <alignment horizontal="center" vertical="center" shrinkToFit="1"/>
    </xf>
    <xf numFmtId="0" fontId="3" fillId="0" borderId="8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23-moushikomi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104775</xdr:rowOff>
    </xdr:from>
    <xdr:to>
      <xdr:col>25</xdr:col>
      <xdr:colOff>0</xdr:colOff>
      <xdr:row>3</xdr:row>
      <xdr:rowOff>15540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95275" y="219075"/>
          <a:ext cx="2085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 数 表</a:t>
          </a:r>
        </a:p>
      </xdr:txBody>
    </xdr:sp>
    <xdr:clientData/>
  </xdr:twoCellAnchor>
  <xdr:twoCellAnchor>
    <xdr:from>
      <xdr:col>39</xdr:col>
      <xdr:colOff>91965</xdr:colOff>
      <xdr:row>42</xdr:row>
      <xdr:rowOff>26276</xdr:rowOff>
    </xdr:from>
    <xdr:to>
      <xdr:col>75</xdr:col>
      <xdr:colOff>91966</xdr:colOff>
      <xdr:row>47</xdr:row>
      <xdr:rowOff>26276</xdr:rowOff>
    </xdr:to>
    <xdr:sp macro="" textlink="">
      <xdr:nvSpPr>
        <xdr:cNvPr id="3222" name="AutoShape 3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rrowheads="1"/>
        </xdr:cNvSpPr>
      </xdr:nvSpPr>
      <xdr:spPr bwMode="auto">
        <a:xfrm>
          <a:off x="3934810" y="10293569"/>
          <a:ext cx="3547242" cy="1156138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19050</xdr:colOff>
      <xdr:row>4</xdr:row>
      <xdr:rowOff>47625</xdr:rowOff>
    </xdr:from>
    <xdr:to>
      <xdr:col>25</xdr:col>
      <xdr:colOff>9525</xdr:colOff>
      <xdr:row>4</xdr:row>
      <xdr:rowOff>533400</xdr:rowOff>
    </xdr:to>
    <xdr:sp macro="" textlink="">
      <xdr:nvSpPr>
        <xdr:cNvPr id="1066" name="Rectangl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04800" y="666750"/>
          <a:ext cx="2085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（食事・教材等申込書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78</xdr:col>
      <xdr:colOff>19050</xdr:colOff>
      <xdr:row>49</xdr:row>
      <xdr:rowOff>161925</xdr:rowOff>
    </xdr:from>
    <xdr:to>
      <xdr:col>97</xdr:col>
      <xdr:colOff>28575</xdr:colOff>
      <xdr:row>53</xdr:row>
      <xdr:rowOff>95250</xdr:rowOff>
    </xdr:to>
    <xdr:sp macro="" textlink="">
      <xdr:nvSpPr>
        <xdr:cNvPr id="1148" name="AutoShape 12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7448550" y="11287125"/>
          <a:ext cx="1819275" cy="619125"/>
        </a:xfrm>
        <a:prstGeom prst="wedgeRoundRectCallout">
          <a:avLst>
            <a:gd name="adj1" fmla="val -49046"/>
            <a:gd name="adj2" fmla="val -9305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にズレがある場合は、適宜、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をドラッグして調節してください。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247650</xdr:rowOff>
        </xdr:from>
        <xdr:to>
          <xdr:col>50</xdr:col>
          <xdr:colOff>0</xdr:colOff>
          <xdr:row>3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初回の提出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2</xdr:row>
          <xdr:rowOff>47625</xdr:rowOff>
        </xdr:from>
        <xdr:to>
          <xdr:col>63</xdr:col>
          <xdr:colOff>66675</xdr:colOff>
          <xdr:row>2</xdr:row>
          <xdr:rowOff>295275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２回目以降の提出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32</xdr:col>
          <xdr:colOff>0</xdr:colOff>
          <xdr:row>20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外部講師、カメラマン、バスの運転手等を含む。</a:t>
              </a:r>
            </a:p>
          </xdr:txBody>
        </xdr:sp>
        <xdr:clientData/>
      </xdr:twoCellAnchor>
    </mc:Choice>
    <mc:Fallback/>
  </mc:AlternateContent>
  <xdr:twoCellAnchor>
    <xdr:from>
      <xdr:col>79</xdr:col>
      <xdr:colOff>0</xdr:colOff>
      <xdr:row>1</xdr:row>
      <xdr:rowOff>247650</xdr:rowOff>
    </xdr:from>
    <xdr:to>
      <xdr:col>106</xdr:col>
      <xdr:colOff>76200</xdr:colOff>
      <xdr:row>4</xdr:row>
      <xdr:rowOff>390525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7581900" y="295275"/>
          <a:ext cx="2647950" cy="6477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エクセルの枠線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格子線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を表示させる方法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メニューバーの「ツール」→「オプション」→「表示」→「枠線」のチェックを入れます。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142875</xdr:rowOff>
        </xdr:from>
        <xdr:to>
          <xdr:col>39</xdr:col>
          <xdr:colOff>76200</xdr:colOff>
          <xdr:row>29</xdr:row>
          <xdr:rowOff>85725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確認しました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104775</xdr:rowOff>
    </xdr:from>
    <xdr:to>
      <xdr:col>25</xdr:col>
      <xdr:colOff>0</xdr:colOff>
      <xdr:row>3</xdr:row>
      <xdr:rowOff>15540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5275" y="219075"/>
          <a:ext cx="2085975" cy="48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 数 表</a:t>
          </a:r>
        </a:p>
      </xdr:txBody>
    </xdr:sp>
    <xdr:clientData/>
  </xdr:twoCellAnchor>
  <xdr:twoCellAnchor>
    <xdr:from>
      <xdr:col>39</xdr:col>
      <xdr:colOff>91965</xdr:colOff>
      <xdr:row>42</xdr:row>
      <xdr:rowOff>26276</xdr:rowOff>
    </xdr:from>
    <xdr:to>
      <xdr:col>75</xdr:col>
      <xdr:colOff>91966</xdr:colOff>
      <xdr:row>47</xdr:row>
      <xdr:rowOff>26276</xdr:rowOff>
    </xdr:to>
    <xdr:sp macro="" textlink="">
      <xdr:nvSpPr>
        <xdr:cNvPr id="3" name="AutoShape 3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806715" y="10760951"/>
          <a:ext cx="3429001" cy="11715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19050</xdr:colOff>
      <xdr:row>4</xdr:row>
      <xdr:rowOff>47625</xdr:rowOff>
    </xdr:from>
    <xdr:to>
      <xdr:col>25</xdr:col>
      <xdr:colOff>9525</xdr:colOff>
      <xdr:row>4</xdr:row>
      <xdr:rowOff>533400</xdr:rowOff>
    </xdr:to>
    <xdr:sp macro="" textlink="">
      <xdr:nvSpPr>
        <xdr:cNvPr id="4" name="Rectangle 4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04800" y="1228725"/>
          <a:ext cx="2085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（食事・教材等申込書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78</xdr:col>
      <xdr:colOff>19050</xdr:colOff>
      <xdr:row>49</xdr:row>
      <xdr:rowOff>161925</xdr:rowOff>
    </xdr:from>
    <xdr:to>
      <xdr:col>97</xdr:col>
      <xdr:colOff>28575</xdr:colOff>
      <xdr:row>53</xdr:row>
      <xdr:rowOff>95250</xdr:rowOff>
    </xdr:to>
    <xdr:sp macro="" textlink="">
      <xdr:nvSpPr>
        <xdr:cNvPr id="5" name="AutoShape 12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448550" y="12353925"/>
          <a:ext cx="1819275" cy="619125"/>
        </a:xfrm>
        <a:prstGeom prst="wedgeRoundRectCallout">
          <a:avLst>
            <a:gd name="adj1" fmla="val -49046"/>
            <a:gd name="adj2" fmla="val -9305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にズレがある場合は、適宜、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境界線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をドラッグして調節してください。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247650</xdr:rowOff>
        </xdr:from>
        <xdr:to>
          <xdr:col>50</xdr:col>
          <xdr:colOff>0</xdr:colOff>
          <xdr:row>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初回の提出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32</xdr:col>
          <xdr:colOff>0</xdr:colOff>
          <xdr:row>20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外部講師、カメラマン、バスの運転手等を含む。</a:t>
              </a:r>
            </a:p>
          </xdr:txBody>
        </xdr:sp>
        <xdr:clientData/>
      </xdr:twoCellAnchor>
    </mc:Choice>
    <mc:Fallback/>
  </mc:AlternateContent>
  <xdr:twoCellAnchor>
    <xdr:from>
      <xdr:col>79</xdr:col>
      <xdr:colOff>0</xdr:colOff>
      <xdr:row>1</xdr:row>
      <xdr:rowOff>247650</xdr:rowOff>
    </xdr:from>
    <xdr:to>
      <xdr:col>106</xdr:col>
      <xdr:colOff>76200</xdr:colOff>
      <xdr:row>4</xdr:row>
      <xdr:rowOff>390525</xdr:rowOff>
    </xdr:to>
    <xdr:sp macro="" textlink="">
      <xdr:nvSpPr>
        <xdr:cNvPr id="9" name="Text Box 2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524750" y="361950"/>
          <a:ext cx="2647950" cy="12096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エクセルの枠線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格子線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を表示させる方法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メニューバーの「ツール」→「オプション」→「表示」→「枠線」のチェックを入れます。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142875</xdr:rowOff>
        </xdr:from>
        <xdr:to>
          <xdr:col>39</xdr:col>
          <xdr:colOff>76200</xdr:colOff>
          <xdr:row>29</xdr:row>
          <xdr:rowOff>85725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確認しました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</xdr:row>
          <xdr:rowOff>247650</xdr:rowOff>
        </xdr:from>
        <xdr:to>
          <xdr:col>50</xdr:col>
          <xdr:colOff>0</xdr:colOff>
          <xdr:row>3</xdr:row>
          <xdr:rowOff>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初回の提出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66675</xdr:colOff>
          <xdr:row>2</xdr:row>
          <xdr:rowOff>47625</xdr:rowOff>
        </xdr:from>
        <xdr:to>
          <xdr:col>63</xdr:col>
          <xdr:colOff>66675</xdr:colOff>
          <xdr:row>2</xdr:row>
          <xdr:rowOff>295275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２回目以降の提出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8"/>
  <sheetViews>
    <sheetView showGridLines="0" tabSelected="1" view="pageBreakPreview" zoomScale="115" zoomScaleNormal="100" zoomScaleSheetLayoutView="115" workbookViewId="0">
      <selection activeCell="K8" sqref="K8:AV8"/>
    </sheetView>
  </sheetViews>
  <sheetFormatPr defaultRowHeight="13.5" x14ac:dyDescent="0.15"/>
  <cols>
    <col min="1" max="122" width="1.25" style="6" customWidth="1"/>
    <col min="123" max="16384" width="9" style="6"/>
  </cols>
  <sheetData>
    <row r="1" spans="1:77" ht="9" customHeight="1" x14ac:dyDescent="0.15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6"/>
      <c r="BY1" s="16"/>
    </row>
    <row r="2" spans="1:77" ht="19.5" customHeight="1" x14ac:dyDescent="0.15">
      <c r="A2" s="16"/>
      <c r="B2" s="16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4"/>
      <c r="AC2" s="14" t="s">
        <v>109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44" t="s">
        <v>148</v>
      </c>
      <c r="BS2" s="14"/>
      <c r="BT2" s="146"/>
      <c r="BU2" s="146"/>
      <c r="BV2" s="146"/>
      <c r="BW2" s="146"/>
      <c r="BX2" s="146"/>
      <c r="BY2" s="16"/>
    </row>
    <row r="3" spans="1:77" ht="25.5" customHeight="1" x14ac:dyDescent="0.15">
      <c r="A3" s="16"/>
      <c r="B3" s="16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4"/>
      <c r="AC3" s="165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7"/>
      <c r="BA3" s="168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70"/>
      <c r="BY3" s="16"/>
    </row>
    <row r="4" spans="1:77" ht="39" customHeight="1" x14ac:dyDescent="0.15">
      <c r="A4" s="16"/>
      <c r="B4" s="16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47"/>
      <c r="AC4" s="178" t="s">
        <v>149</v>
      </c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80"/>
      <c r="BA4" s="178" t="s">
        <v>150</v>
      </c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80"/>
      <c r="BY4" s="16"/>
    </row>
    <row r="5" spans="1:77" ht="51" customHeight="1" x14ac:dyDescent="0.15">
      <c r="A5" s="16"/>
      <c r="B5" s="16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4"/>
      <c r="AC5" s="181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3"/>
      <c r="BA5" s="181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3"/>
      <c r="BY5" s="16"/>
    </row>
    <row r="6" spans="1:77" ht="18" customHeight="1" x14ac:dyDescent="0.15">
      <c r="C6" s="139" t="s">
        <v>79</v>
      </c>
      <c r="D6" s="139"/>
      <c r="E6" s="24" t="s">
        <v>114</v>
      </c>
      <c r="F6" s="2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"/>
      <c r="AP6" s="13"/>
      <c r="AQ6" s="13"/>
      <c r="AR6" s="13"/>
      <c r="AS6" s="5"/>
      <c r="AT6" s="5"/>
      <c r="AU6" s="5"/>
      <c r="AV6" s="5"/>
      <c r="AW6" s="5"/>
      <c r="AX6" s="5"/>
      <c r="AY6" s="18"/>
      <c r="AZ6" s="18"/>
      <c r="BA6" s="18"/>
      <c r="BB6" s="18"/>
      <c r="BC6" s="18"/>
      <c r="BD6" s="18"/>
      <c r="BE6" s="18"/>
      <c r="BF6" s="11"/>
      <c r="BG6" s="11"/>
      <c r="BH6" s="11"/>
      <c r="BI6" s="11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</row>
    <row r="7" spans="1:77" s="5" customFormat="1" ht="16.5" customHeight="1" x14ac:dyDescent="0.15">
      <c r="C7" s="117" t="s">
        <v>91</v>
      </c>
      <c r="D7" s="117"/>
      <c r="E7" s="117"/>
      <c r="F7" s="117"/>
      <c r="G7" s="117"/>
      <c r="H7" s="117"/>
      <c r="I7" s="117"/>
      <c r="J7" s="117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7"/>
      <c r="AW7" s="159" t="s">
        <v>91</v>
      </c>
      <c r="AX7" s="160"/>
      <c r="AY7" s="160"/>
      <c r="AZ7" s="160"/>
      <c r="BA7" s="160"/>
      <c r="BB7" s="161"/>
      <c r="BC7" s="150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2"/>
    </row>
    <row r="8" spans="1:77" ht="24" customHeight="1" x14ac:dyDescent="0.15">
      <c r="C8" s="124" t="s">
        <v>57</v>
      </c>
      <c r="D8" s="124"/>
      <c r="E8" s="124"/>
      <c r="F8" s="124"/>
      <c r="G8" s="124"/>
      <c r="H8" s="124"/>
      <c r="I8" s="124"/>
      <c r="J8" s="124"/>
      <c r="K8" s="172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4"/>
      <c r="AW8" s="156" t="s">
        <v>5</v>
      </c>
      <c r="AX8" s="157"/>
      <c r="AY8" s="157"/>
      <c r="AZ8" s="157"/>
      <c r="BA8" s="157"/>
      <c r="BB8" s="158"/>
      <c r="BC8" s="147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9"/>
    </row>
    <row r="9" spans="1:77" ht="22.5" customHeight="1" x14ac:dyDescent="0.15">
      <c r="C9" s="129" t="s">
        <v>92</v>
      </c>
      <c r="D9" s="129"/>
      <c r="E9" s="129"/>
      <c r="F9" s="129"/>
      <c r="G9" s="129"/>
      <c r="H9" s="129"/>
      <c r="I9" s="129"/>
      <c r="J9" s="129"/>
      <c r="K9" s="140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2"/>
      <c r="Z9" s="171" t="s">
        <v>93</v>
      </c>
      <c r="AA9" s="131"/>
      <c r="AB9" s="131"/>
      <c r="AC9" s="131"/>
      <c r="AD9" s="131"/>
      <c r="AE9" s="131"/>
      <c r="AF9" s="132"/>
      <c r="AG9" s="79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1"/>
      <c r="AW9" s="153" t="s">
        <v>0</v>
      </c>
      <c r="AX9" s="154"/>
      <c r="AY9" s="154"/>
      <c r="AZ9" s="154"/>
      <c r="BA9" s="154"/>
      <c r="BB9" s="155"/>
      <c r="BC9" s="162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4"/>
    </row>
    <row r="10" spans="1:77" ht="22.5" customHeight="1" x14ac:dyDescent="0.15">
      <c r="C10" s="143" t="s">
        <v>7</v>
      </c>
      <c r="D10" s="144"/>
      <c r="E10" s="144"/>
      <c r="F10" s="144"/>
      <c r="G10" s="144"/>
      <c r="H10" s="144"/>
      <c r="I10" s="144"/>
      <c r="J10" s="145"/>
      <c r="K10" s="125" t="s">
        <v>103</v>
      </c>
      <c r="L10" s="120"/>
      <c r="M10" s="120"/>
      <c r="N10" s="120"/>
      <c r="O10" s="118"/>
      <c r="P10" s="118"/>
      <c r="Q10" s="118"/>
      <c r="R10" s="118"/>
      <c r="S10" s="119" t="s">
        <v>28</v>
      </c>
      <c r="T10" s="119"/>
      <c r="U10" s="119"/>
      <c r="V10" s="120"/>
      <c r="W10" s="120"/>
      <c r="X10" s="120"/>
      <c r="Y10" s="120"/>
      <c r="Z10" s="119" t="s">
        <v>29</v>
      </c>
      <c r="AA10" s="119"/>
      <c r="AB10" s="119"/>
      <c r="AC10" s="120"/>
      <c r="AD10" s="120"/>
      <c r="AE10" s="120"/>
      <c r="AF10" s="120"/>
      <c r="AG10" s="119" t="s">
        <v>30</v>
      </c>
      <c r="AH10" s="119"/>
      <c r="AI10" s="119"/>
      <c r="AJ10" s="119" t="str">
        <f>IF(OR(O10="",V10="",AC10=""),"（　　）",TEXT(WEEKDAY(DATE(2018+O10,V10,AC10)),"(aaa)"))</f>
        <v>（　　）</v>
      </c>
      <c r="AK10" s="119"/>
      <c r="AL10" s="119"/>
      <c r="AM10" s="119"/>
      <c r="AN10" s="137" t="s">
        <v>94</v>
      </c>
      <c r="AO10" s="137"/>
      <c r="AP10" s="137"/>
      <c r="AQ10" s="137"/>
      <c r="AR10" s="120"/>
      <c r="AS10" s="120"/>
      <c r="AT10" s="120"/>
      <c r="AU10" s="120"/>
      <c r="AV10" s="119" t="s">
        <v>29</v>
      </c>
      <c r="AW10" s="119"/>
      <c r="AX10" s="119"/>
      <c r="AY10" s="120"/>
      <c r="AZ10" s="120"/>
      <c r="BA10" s="120"/>
      <c r="BB10" s="120"/>
      <c r="BC10" s="119" t="s">
        <v>30</v>
      </c>
      <c r="BD10" s="119"/>
      <c r="BE10" s="119"/>
      <c r="BF10" s="119" t="str">
        <f>IF(OR(O10="",AR10="",AY10=""),"（　　）",TEXT(WEEKDAY(DATE(2018+O10,AR10,AY10)),"(aaa)"))</f>
        <v>（　　）</v>
      </c>
      <c r="BG10" s="119"/>
      <c r="BH10" s="119"/>
      <c r="BI10" s="119"/>
      <c r="BJ10" s="120" t="s">
        <v>95</v>
      </c>
      <c r="BK10" s="120"/>
      <c r="BL10" s="120"/>
      <c r="BM10" s="120"/>
      <c r="BN10" s="120"/>
      <c r="BO10" s="120" t="s">
        <v>31</v>
      </c>
      <c r="BP10" s="120"/>
      <c r="BQ10" s="120"/>
      <c r="BR10" s="120"/>
      <c r="BS10" s="120"/>
      <c r="BT10" s="120"/>
      <c r="BU10" s="120" t="s">
        <v>32</v>
      </c>
      <c r="BV10" s="120"/>
      <c r="BW10" s="120"/>
      <c r="BX10" s="99"/>
    </row>
    <row r="11" spans="1:77" ht="18.75" customHeight="1" x14ac:dyDescent="0.15">
      <c r="B11" s="25"/>
      <c r="C11" s="1" t="s">
        <v>147</v>
      </c>
      <c r="D11" s="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7"/>
      <c r="BP11" s="27"/>
      <c r="BQ11" s="27"/>
      <c r="BR11" s="27"/>
      <c r="BS11" s="27"/>
      <c r="BT11" s="27"/>
      <c r="BU11" s="27"/>
      <c r="BV11" s="27"/>
      <c r="BW11" s="27"/>
    </row>
    <row r="12" spans="1:77" s="5" customFormat="1" ht="15.75" customHeight="1" x14ac:dyDescent="0.15">
      <c r="C12" s="43" t="s">
        <v>157</v>
      </c>
      <c r="D12" s="2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7" s="5" customFormat="1" ht="14.25" customHeight="1" x14ac:dyDescent="0.15">
      <c r="C13" s="43" t="s">
        <v>113</v>
      </c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7" s="5" customFormat="1" ht="18.75" customHeight="1" x14ac:dyDescent="0.15">
      <c r="C14" s="133" t="s">
        <v>20</v>
      </c>
      <c r="D14" s="133"/>
      <c r="E14" s="133"/>
      <c r="F14" s="133"/>
      <c r="G14" s="133"/>
      <c r="H14" s="133"/>
      <c r="I14" s="133"/>
      <c r="J14" s="134"/>
      <c r="K14" s="126" t="s">
        <v>139</v>
      </c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8"/>
      <c r="AG14" s="126" t="s">
        <v>22</v>
      </c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8"/>
      <c r="BC14" s="126" t="s">
        <v>82</v>
      </c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</row>
    <row r="15" spans="1:77" s="5" customFormat="1" ht="18.75" customHeight="1" x14ac:dyDescent="0.15">
      <c r="C15" s="127"/>
      <c r="D15" s="127"/>
      <c r="E15" s="127"/>
      <c r="F15" s="127"/>
      <c r="G15" s="127"/>
      <c r="H15" s="127"/>
      <c r="I15" s="127"/>
      <c r="J15" s="128"/>
      <c r="K15" s="88" t="s">
        <v>63</v>
      </c>
      <c r="L15" s="89"/>
      <c r="M15" s="89"/>
      <c r="N15" s="89"/>
      <c r="O15" s="89"/>
      <c r="P15" s="89"/>
      <c r="Q15" s="90" t="s">
        <v>84</v>
      </c>
      <c r="R15" s="90"/>
      <c r="S15" s="90"/>
      <c r="T15" s="90"/>
      <c r="U15" s="91"/>
      <c r="V15" s="106" t="s">
        <v>64</v>
      </c>
      <c r="W15" s="90"/>
      <c r="X15" s="90"/>
      <c r="Y15" s="90"/>
      <c r="Z15" s="91"/>
      <c r="AA15" s="107" t="s">
        <v>85</v>
      </c>
      <c r="AB15" s="90"/>
      <c r="AC15" s="90"/>
      <c r="AD15" s="90"/>
      <c r="AE15" s="90"/>
      <c r="AF15" s="108"/>
      <c r="AG15" s="88" t="s">
        <v>63</v>
      </c>
      <c r="AH15" s="89"/>
      <c r="AI15" s="89"/>
      <c r="AJ15" s="89"/>
      <c r="AK15" s="89"/>
      <c r="AL15" s="89"/>
      <c r="AM15" s="90" t="s">
        <v>84</v>
      </c>
      <c r="AN15" s="90"/>
      <c r="AO15" s="90"/>
      <c r="AP15" s="90"/>
      <c r="AQ15" s="91"/>
      <c r="AR15" s="106" t="s">
        <v>64</v>
      </c>
      <c r="AS15" s="90"/>
      <c r="AT15" s="90"/>
      <c r="AU15" s="90"/>
      <c r="AV15" s="91"/>
      <c r="AW15" s="107" t="s">
        <v>85</v>
      </c>
      <c r="AX15" s="90"/>
      <c r="AY15" s="90"/>
      <c r="AZ15" s="90"/>
      <c r="BA15" s="90"/>
      <c r="BB15" s="108"/>
      <c r="BC15" s="88" t="s">
        <v>63</v>
      </c>
      <c r="BD15" s="89"/>
      <c r="BE15" s="89"/>
      <c r="BF15" s="89"/>
      <c r="BG15" s="89"/>
      <c r="BH15" s="89"/>
      <c r="BI15" s="90" t="s">
        <v>84</v>
      </c>
      <c r="BJ15" s="90"/>
      <c r="BK15" s="90"/>
      <c r="BL15" s="90"/>
      <c r="BM15" s="91"/>
      <c r="BN15" s="106" t="s">
        <v>64</v>
      </c>
      <c r="BO15" s="90"/>
      <c r="BP15" s="90"/>
      <c r="BQ15" s="90"/>
      <c r="BR15" s="91"/>
      <c r="BS15" s="107" t="s">
        <v>85</v>
      </c>
      <c r="BT15" s="90"/>
      <c r="BU15" s="90"/>
      <c r="BV15" s="90"/>
      <c r="BW15" s="90"/>
      <c r="BX15" s="90"/>
    </row>
    <row r="16" spans="1:77" s="5" customFormat="1" ht="18.75" customHeight="1" x14ac:dyDescent="0.15">
      <c r="C16" s="56"/>
      <c r="D16" s="57"/>
      <c r="E16" s="57"/>
      <c r="F16" s="57"/>
      <c r="G16" s="57"/>
      <c r="H16" s="57"/>
      <c r="I16" s="57"/>
      <c r="J16" s="112"/>
      <c r="K16" s="101" t="str">
        <f>IF(SUM(Q16:AF16)=0,"",SUM(Q16:AF16))</f>
        <v/>
      </c>
      <c r="L16" s="97"/>
      <c r="M16" s="97"/>
      <c r="N16" s="97"/>
      <c r="O16" s="97"/>
      <c r="P16" s="97"/>
      <c r="Q16" s="97"/>
      <c r="R16" s="97"/>
      <c r="S16" s="97"/>
      <c r="T16" s="97"/>
      <c r="U16" s="98"/>
      <c r="V16" s="105"/>
      <c r="W16" s="97"/>
      <c r="X16" s="97"/>
      <c r="Y16" s="97"/>
      <c r="Z16" s="98"/>
      <c r="AA16" s="99"/>
      <c r="AB16" s="97"/>
      <c r="AC16" s="97"/>
      <c r="AD16" s="97"/>
      <c r="AE16" s="97"/>
      <c r="AF16" s="100"/>
      <c r="AG16" s="101" t="str">
        <f>IF(SUM(AM16:BB16)=0,"",SUM(AM16:BB16))</f>
        <v/>
      </c>
      <c r="AH16" s="97"/>
      <c r="AI16" s="97"/>
      <c r="AJ16" s="97"/>
      <c r="AK16" s="97"/>
      <c r="AL16" s="97"/>
      <c r="AM16" s="97"/>
      <c r="AN16" s="97"/>
      <c r="AO16" s="97"/>
      <c r="AP16" s="97"/>
      <c r="AQ16" s="98"/>
      <c r="AR16" s="105"/>
      <c r="AS16" s="97"/>
      <c r="AT16" s="97"/>
      <c r="AU16" s="97"/>
      <c r="AV16" s="98"/>
      <c r="AW16" s="99"/>
      <c r="AX16" s="97"/>
      <c r="AY16" s="97"/>
      <c r="AZ16" s="97"/>
      <c r="BA16" s="97"/>
      <c r="BB16" s="100"/>
      <c r="BC16" s="101" t="str">
        <f>IF(SUM(BI16:BX16)=0,"",SUM(BI16:BX16))</f>
        <v/>
      </c>
      <c r="BD16" s="97"/>
      <c r="BE16" s="97"/>
      <c r="BF16" s="97"/>
      <c r="BG16" s="97"/>
      <c r="BH16" s="97"/>
      <c r="BI16" s="97"/>
      <c r="BJ16" s="97"/>
      <c r="BK16" s="97"/>
      <c r="BL16" s="97"/>
      <c r="BM16" s="98"/>
      <c r="BN16" s="105"/>
      <c r="BO16" s="97"/>
      <c r="BP16" s="97"/>
      <c r="BQ16" s="97"/>
      <c r="BR16" s="98"/>
      <c r="BS16" s="99"/>
      <c r="BT16" s="97"/>
      <c r="BU16" s="97"/>
      <c r="BV16" s="97"/>
      <c r="BW16" s="97"/>
      <c r="BX16" s="97"/>
    </row>
    <row r="17" spans="3:77" s="5" customFormat="1" ht="18.75" customHeight="1" x14ac:dyDescent="0.15">
      <c r="C17" s="56"/>
      <c r="D17" s="57"/>
      <c r="E17" s="57"/>
      <c r="F17" s="57"/>
      <c r="G17" s="57"/>
      <c r="H17" s="57"/>
      <c r="I17" s="57"/>
      <c r="J17" s="112"/>
      <c r="K17" s="101" t="str">
        <f>IF(SUM(Q17:AF17)=0,"",SUM(Q17:AF17))</f>
        <v/>
      </c>
      <c r="L17" s="97"/>
      <c r="M17" s="97"/>
      <c r="N17" s="97"/>
      <c r="O17" s="97"/>
      <c r="P17" s="97"/>
      <c r="Q17" s="97"/>
      <c r="R17" s="97"/>
      <c r="S17" s="97"/>
      <c r="T17" s="97"/>
      <c r="U17" s="98"/>
      <c r="V17" s="105"/>
      <c r="W17" s="97"/>
      <c r="X17" s="97"/>
      <c r="Y17" s="97"/>
      <c r="Z17" s="98"/>
      <c r="AA17" s="99"/>
      <c r="AB17" s="97"/>
      <c r="AC17" s="97"/>
      <c r="AD17" s="97"/>
      <c r="AE17" s="97"/>
      <c r="AF17" s="100"/>
      <c r="AG17" s="101" t="str">
        <f>IF(SUM(AM17:BB17)=0,"",SUM(AM17:BB17))</f>
        <v/>
      </c>
      <c r="AH17" s="97"/>
      <c r="AI17" s="97"/>
      <c r="AJ17" s="97"/>
      <c r="AK17" s="97"/>
      <c r="AL17" s="97"/>
      <c r="AM17" s="97"/>
      <c r="AN17" s="97"/>
      <c r="AO17" s="97"/>
      <c r="AP17" s="97"/>
      <c r="AQ17" s="98"/>
      <c r="AR17" s="105"/>
      <c r="AS17" s="97"/>
      <c r="AT17" s="97"/>
      <c r="AU17" s="97"/>
      <c r="AV17" s="98"/>
      <c r="AW17" s="99"/>
      <c r="AX17" s="97"/>
      <c r="AY17" s="97"/>
      <c r="AZ17" s="97"/>
      <c r="BA17" s="97"/>
      <c r="BB17" s="100"/>
      <c r="BC17" s="101" t="str">
        <f>IF(SUM(BI17:BX17)=0,"",SUM(BI17:BX17))</f>
        <v/>
      </c>
      <c r="BD17" s="97"/>
      <c r="BE17" s="97"/>
      <c r="BF17" s="97"/>
      <c r="BG17" s="97"/>
      <c r="BH17" s="97"/>
      <c r="BI17" s="97"/>
      <c r="BJ17" s="97"/>
      <c r="BK17" s="97"/>
      <c r="BL17" s="97"/>
      <c r="BM17" s="98"/>
      <c r="BN17" s="105"/>
      <c r="BO17" s="97"/>
      <c r="BP17" s="97"/>
      <c r="BQ17" s="97"/>
      <c r="BR17" s="98"/>
      <c r="BS17" s="99"/>
      <c r="BT17" s="97"/>
      <c r="BU17" s="97"/>
      <c r="BV17" s="97"/>
      <c r="BW17" s="97"/>
      <c r="BX17" s="97"/>
    </row>
    <row r="18" spans="3:77" s="5" customFormat="1" ht="18.75" customHeight="1" x14ac:dyDescent="0.15">
      <c r="C18" s="56"/>
      <c r="D18" s="57"/>
      <c r="E18" s="57"/>
      <c r="F18" s="57"/>
      <c r="G18" s="57"/>
      <c r="H18" s="57"/>
      <c r="I18" s="57"/>
      <c r="J18" s="112"/>
      <c r="K18" s="101" t="str">
        <f>IF(SUM(Q18:AF18)=0,"",SUM(Q18:AF18))</f>
        <v/>
      </c>
      <c r="L18" s="97"/>
      <c r="M18" s="97"/>
      <c r="N18" s="97"/>
      <c r="O18" s="97"/>
      <c r="P18" s="97"/>
      <c r="Q18" s="97"/>
      <c r="R18" s="97"/>
      <c r="S18" s="97"/>
      <c r="T18" s="97"/>
      <c r="U18" s="98"/>
      <c r="V18" s="105"/>
      <c r="W18" s="97"/>
      <c r="X18" s="97"/>
      <c r="Y18" s="97"/>
      <c r="Z18" s="98"/>
      <c r="AA18" s="99"/>
      <c r="AB18" s="97"/>
      <c r="AC18" s="97"/>
      <c r="AD18" s="97"/>
      <c r="AE18" s="97"/>
      <c r="AF18" s="100"/>
      <c r="AG18" s="101" t="str">
        <f>IF(SUM(AM18:BB18)=0,"",SUM(AM18:BB18))</f>
        <v/>
      </c>
      <c r="AH18" s="97"/>
      <c r="AI18" s="97"/>
      <c r="AJ18" s="97"/>
      <c r="AK18" s="97"/>
      <c r="AL18" s="97"/>
      <c r="AM18" s="97"/>
      <c r="AN18" s="97"/>
      <c r="AO18" s="97"/>
      <c r="AP18" s="97"/>
      <c r="AQ18" s="98"/>
      <c r="AR18" s="105"/>
      <c r="AS18" s="97"/>
      <c r="AT18" s="97"/>
      <c r="AU18" s="97"/>
      <c r="AV18" s="98"/>
      <c r="AW18" s="99"/>
      <c r="AX18" s="97"/>
      <c r="AY18" s="97"/>
      <c r="AZ18" s="97"/>
      <c r="BA18" s="97"/>
      <c r="BB18" s="100"/>
      <c r="BC18" s="101" t="str">
        <f>IF(SUM(BI18:BX18)=0,"",SUM(BI18:BX18))</f>
        <v/>
      </c>
      <c r="BD18" s="97"/>
      <c r="BE18" s="97"/>
      <c r="BF18" s="97"/>
      <c r="BG18" s="97"/>
      <c r="BH18" s="97"/>
      <c r="BI18" s="97"/>
      <c r="BJ18" s="97"/>
      <c r="BK18" s="97"/>
      <c r="BL18" s="97"/>
      <c r="BM18" s="98"/>
      <c r="BN18" s="105"/>
      <c r="BO18" s="97"/>
      <c r="BP18" s="97"/>
      <c r="BQ18" s="97"/>
      <c r="BR18" s="98"/>
      <c r="BS18" s="99"/>
      <c r="BT18" s="97"/>
      <c r="BU18" s="97"/>
      <c r="BV18" s="97"/>
      <c r="BW18" s="97"/>
      <c r="BX18" s="97"/>
    </row>
    <row r="19" spans="3:77" s="5" customFormat="1" ht="18.75" customHeight="1" x14ac:dyDescent="0.15">
      <c r="C19" s="56"/>
      <c r="D19" s="57"/>
      <c r="E19" s="57"/>
      <c r="F19" s="57"/>
      <c r="G19" s="57"/>
      <c r="H19" s="57"/>
      <c r="I19" s="57"/>
      <c r="J19" s="112"/>
      <c r="K19" s="101" t="str">
        <f>IF(SUM(Q19:AF19)=0,"",SUM(Q19:AF19))</f>
        <v/>
      </c>
      <c r="L19" s="97"/>
      <c r="M19" s="97"/>
      <c r="N19" s="97"/>
      <c r="O19" s="97"/>
      <c r="P19" s="97"/>
      <c r="Q19" s="97"/>
      <c r="R19" s="97"/>
      <c r="S19" s="97"/>
      <c r="T19" s="97"/>
      <c r="U19" s="98"/>
      <c r="V19" s="105"/>
      <c r="W19" s="97"/>
      <c r="X19" s="97"/>
      <c r="Y19" s="97"/>
      <c r="Z19" s="98"/>
      <c r="AA19" s="99"/>
      <c r="AB19" s="97"/>
      <c r="AC19" s="97"/>
      <c r="AD19" s="97"/>
      <c r="AE19" s="97"/>
      <c r="AF19" s="100"/>
      <c r="AG19" s="101" t="str">
        <f>IF(SUM(AM19:BB19)=0,"",SUM(AM19:BB19))</f>
        <v/>
      </c>
      <c r="AH19" s="97"/>
      <c r="AI19" s="97"/>
      <c r="AJ19" s="97"/>
      <c r="AK19" s="97"/>
      <c r="AL19" s="97"/>
      <c r="AM19" s="97"/>
      <c r="AN19" s="97"/>
      <c r="AO19" s="97"/>
      <c r="AP19" s="97"/>
      <c r="AQ19" s="98"/>
      <c r="AR19" s="105"/>
      <c r="AS19" s="97"/>
      <c r="AT19" s="97"/>
      <c r="AU19" s="97"/>
      <c r="AV19" s="98"/>
      <c r="AW19" s="99"/>
      <c r="AX19" s="97"/>
      <c r="AY19" s="97"/>
      <c r="AZ19" s="97"/>
      <c r="BA19" s="97"/>
      <c r="BB19" s="100"/>
      <c r="BC19" s="101" t="str">
        <f>IF(SUM(BI19:BX19)=0,"",SUM(BI19:BX19))</f>
        <v/>
      </c>
      <c r="BD19" s="97"/>
      <c r="BE19" s="97"/>
      <c r="BF19" s="97"/>
      <c r="BG19" s="97"/>
      <c r="BH19" s="97"/>
      <c r="BI19" s="97"/>
      <c r="BJ19" s="97"/>
      <c r="BK19" s="97"/>
      <c r="BL19" s="97"/>
      <c r="BM19" s="98"/>
      <c r="BN19" s="105"/>
      <c r="BO19" s="97"/>
      <c r="BP19" s="97"/>
      <c r="BQ19" s="97"/>
      <c r="BR19" s="98"/>
      <c r="BS19" s="99"/>
      <c r="BT19" s="97"/>
      <c r="BU19" s="97"/>
      <c r="BV19" s="97"/>
      <c r="BW19" s="97"/>
      <c r="BX19" s="97"/>
    </row>
    <row r="20" spans="3:77" s="5" customFormat="1" ht="19.5" customHeight="1" x14ac:dyDescent="0.15">
      <c r="C20" s="34"/>
      <c r="D20" s="34"/>
      <c r="E20" s="34"/>
      <c r="F20" s="34"/>
      <c r="G20" s="34"/>
      <c r="H20" s="34"/>
      <c r="I20" s="34"/>
      <c r="J20" s="34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 t="s">
        <v>96</v>
      </c>
      <c r="AH20" s="33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</row>
    <row r="21" spans="3:77" s="5" customFormat="1" ht="27" customHeight="1" x14ac:dyDescent="0.15">
      <c r="C21" s="135" t="s">
        <v>90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</row>
    <row r="22" spans="3:77" ht="18.75" customHeight="1" x14ac:dyDescent="0.15">
      <c r="C22" s="3" t="s">
        <v>97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"/>
      <c r="AO22" s="3" t="s">
        <v>19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3:77" ht="18.75" customHeight="1" x14ac:dyDescent="0.15">
      <c r="C23" s="121"/>
      <c r="D23" s="121"/>
      <c r="E23" s="121"/>
      <c r="F23" s="121"/>
      <c r="G23" s="121"/>
      <c r="H23" s="121"/>
      <c r="I23" s="121"/>
      <c r="J23" s="121"/>
      <c r="K23" s="113" t="s">
        <v>15</v>
      </c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30"/>
      <c r="Y23" s="131" t="s">
        <v>14</v>
      </c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  <c r="AM23" s="28"/>
      <c r="AN23" s="29"/>
      <c r="AO23" s="184" t="s">
        <v>159</v>
      </c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1"/>
    </row>
    <row r="24" spans="3:77" ht="18.75" customHeight="1" x14ac:dyDescent="0.15">
      <c r="C24" s="121"/>
      <c r="D24" s="121"/>
      <c r="E24" s="121"/>
      <c r="F24" s="121"/>
      <c r="G24" s="121"/>
      <c r="H24" s="121"/>
      <c r="I24" s="121"/>
      <c r="J24" s="121"/>
      <c r="K24" s="102" t="s">
        <v>2</v>
      </c>
      <c r="L24" s="103"/>
      <c r="M24" s="103"/>
      <c r="N24" s="103"/>
      <c r="O24" s="103"/>
      <c r="P24" s="103"/>
      <c r="Q24" s="104"/>
      <c r="R24" s="102" t="s">
        <v>23</v>
      </c>
      <c r="S24" s="103"/>
      <c r="T24" s="103"/>
      <c r="U24" s="103"/>
      <c r="V24" s="103"/>
      <c r="W24" s="103"/>
      <c r="X24" s="104"/>
      <c r="Y24" s="102" t="s">
        <v>2</v>
      </c>
      <c r="Z24" s="103"/>
      <c r="AA24" s="103"/>
      <c r="AB24" s="103"/>
      <c r="AC24" s="103"/>
      <c r="AD24" s="103"/>
      <c r="AE24" s="104"/>
      <c r="AF24" s="102" t="s">
        <v>23</v>
      </c>
      <c r="AG24" s="103"/>
      <c r="AH24" s="103"/>
      <c r="AI24" s="103"/>
      <c r="AJ24" s="103"/>
      <c r="AK24" s="103"/>
      <c r="AL24" s="104"/>
      <c r="AM24" s="28"/>
      <c r="AN24" s="29"/>
      <c r="AO24" s="87" t="s">
        <v>2</v>
      </c>
      <c r="AP24" s="87"/>
      <c r="AQ24" s="87"/>
      <c r="AR24" s="87"/>
      <c r="AS24" s="87"/>
      <c r="AT24" s="87"/>
      <c r="AU24" s="87"/>
      <c r="AV24" s="87" t="s">
        <v>9</v>
      </c>
      <c r="AW24" s="87"/>
      <c r="AX24" s="87"/>
      <c r="AY24" s="87"/>
      <c r="AZ24" s="87" t="s">
        <v>13</v>
      </c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 t="s">
        <v>80</v>
      </c>
      <c r="BO24" s="87"/>
      <c r="BP24" s="87"/>
      <c r="BQ24" s="87"/>
      <c r="BR24" s="87"/>
      <c r="BS24" s="87"/>
      <c r="BT24" s="95" t="s">
        <v>12</v>
      </c>
      <c r="BU24" s="95"/>
      <c r="BV24" s="95"/>
      <c r="BW24" s="95"/>
      <c r="BX24" s="95"/>
      <c r="BY24" s="8"/>
    </row>
    <row r="25" spans="3:77" ht="18.75" customHeight="1" x14ac:dyDescent="0.15">
      <c r="C25" s="113" t="s">
        <v>16</v>
      </c>
      <c r="D25" s="114"/>
      <c r="E25" s="114"/>
      <c r="F25" s="114"/>
      <c r="G25" s="114"/>
      <c r="H25" s="114"/>
      <c r="I25" s="114"/>
      <c r="J25" s="114"/>
      <c r="K25" s="56"/>
      <c r="L25" s="57"/>
      <c r="M25" s="57"/>
      <c r="N25" s="57"/>
      <c r="O25" s="57"/>
      <c r="P25" s="57"/>
      <c r="Q25" s="57"/>
      <c r="R25" s="109"/>
      <c r="S25" s="110"/>
      <c r="T25" s="110"/>
      <c r="U25" s="110"/>
      <c r="V25" s="110"/>
      <c r="W25" s="115" t="s">
        <v>3</v>
      </c>
      <c r="X25" s="116"/>
      <c r="Y25" s="56"/>
      <c r="Z25" s="57"/>
      <c r="AA25" s="57"/>
      <c r="AB25" s="57"/>
      <c r="AC25" s="57"/>
      <c r="AD25" s="57"/>
      <c r="AE25" s="57"/>
      <c r="AF25" s="109"/>
      <c r="AG25" s="110"/>
      <c r="AH25" s="110"/>
      <c r="AI25" s="110"/>
      <c r="AJ25" s="110"/>
      <c r="AK25" s="115" t="s">
        <v>3</v>
      </c>
      <c r="AL25" s="116"/>
      <c r="AM25" s="26"/>
      <c r="AO25" s="56"/>
      <c r="AP25" s="57"/>
      <c r="AQ25" s="57"/>
      <c r="AR25" s="57"/>
      <c r="AS25" s="57"/>
      <c r="AT25" s="57"/>
      <c r="AU25" s="57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86" t="str">
        <f>IF(AZ25="","",VLOOKUP(AZ25,list!$H$2:$I$31,2,FALSE))</f>
        <v/>
      </c>
      <c r="BO25" s="86"/>
      <c r="BP25" s="86"/>
      <c r="BQ25" s="86"/>
      <c r="BR25" s="86"/>
      <c r="BS25" s="86"/>
      <c r="BT25" s="96"/>
      <c r="BU25" s="96"/>
      <c r="BV25" s="96"/>
      <c r="BW25" s="96"/>
      <c r="BX25" s="96"/>
      <c r="BY25" s="8"/>
    </row>
    <row r="26" spans="3:77" ht="18.75" customHeight="1" x14ac:dyDescent="0.15">
      <c r="C26" s="122" t="s">
        <v>8</v>
      </c>
      <c r="D26" s="123"/>
      <c r="E26" s="123"/>
      <c r="F26" s="123"/>
      <c r="G26" s="123"/>
      <c r="H26" s="123"/>
      <c r="I26" s="123"/>
      <c r="J26" s="123"/>
      <c r="K26" s="56"/>
      <c r="L26" s="57"/>
      <c r="M26" s="57"/>
      <c r="N26" s="57"/>
      <c r="O26" s="57"/>
      <c r="P26" s="57"/>
      <c r="Q26" s="57"/>
      <c r="R26" s="109"/>
      <c r="S26" s="110"/>
      <c r="T26" s="110"/>
      <c r="U26" s="110"/>
      <c r="V26" s="110"/>
      <c r="W26" s="115" t="s">
        <v>3</v>
      </c>
      <c r="X26" s="116"/>
      <c r="Y26" s="56"/>
      <c r="Z26" s="57"/>
      <c r="AA26" s="57"/>
      <c r="AB26" s="57"/>
      <c r="AC26" s="57"/>
      <c r="AD26" s="57"/>
      <c r="AE26" s="57"/>
      <c r="AF26" s="109"/>
      <c r="AG26" s="110"/>
      <c r="AH26" s="110"/>
      <c r="AI26" s="110"/>
      <c r="AJ26" s="110"/>
      <c r="AK26" s="115" t="s">
        <v>3</v>
      </c>
      <c r="AL26" s="116"/>
      <c r="AM26" s="26"/>
      <c r="AO26" s="56"/>
      <c r="AP26" s="57"/>
      <c r="AQ26" s="57"/>
      <c r="AR26" s="57"/>
      <c r="AS26" s="57"/>
      <c r="AT26" s="57"/>
      <c r="AU26" s="57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86" t="str">
        <f>IF(AZ26="","",VLOOKUP(AZ26,list!$H$2:$I$31,2,FALSE))</f>
        <v/>
      </c>
      <c r="BO26" s="86"/>
      <c r="BP26" s="86"/>
      <c r="BQ26" s="86"/>
      <c r="BR26" s="86"/>
      <c r="BS26" s="86"/>
      <c r="BT26" s="96"/>
      <c r="BU26" s="96"/>
      <c r="BV26" s="96"/>
      <c r="BW26" s="96"/>
      <c r="BX26" s="96"/>
      <c r="BY26" s="4"/>
    </row>
    <row r="27" spans="3:77" ht="18.75" customHeight="1" x14ac:dyDescent="0.15">
      <c r="C27" s="10" t="s">
        <v>86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O27" s="56"/>
      <c r="AP27" s="57"/>
      <c r="AQ27" s="57"/>
      <c r="AR27" s="57"/>
      <c r="AS27" s="57"/>
      <c r="AT27" s="57"/>
      <c r="AU27" s="57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86" t="str">
        <f>IF(AZ27="","",VLOOKUP(AZ27,list!$H$2:$I$31,2,FALSE))</f>
        <v/>
      </c>
      <c r="BO27" s="86"/>
      <c r="BP27" s="86"/>
      <c r="BQ27" s="86"/>
      <c r="BR27" s="86"/>
      <c r="BS27" s="86"/>
      <c r="BT27" s="96"/>
      <c r="BU27" s="96"/>
      <c r="BV27" s="96"/>
      <c r="BW27" s="96"/>
      <c r="BX27" s="96"/>
      <c r="BY27" s="4"/>
    </row>
    <row r="28" spans="3:77" ht="18.75" customHeight="1" x14ac:dyDescent="0.15">
      <c r="C28" s="43" t="s">
        <v>158</v>
      </c>
      <c r="D28" s="42"/>
      <c r="E28" s="2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25"/>
      <c r="AM28" s="25"/>
      <c r="AO28" s="56"/>
      <c r="AP28" s="57"/>
      <c r="AQ28" s="57"/>
      <c r="AR28" s="57"/>
      <c r="AS28" s="57"/>
      <c r="AT28" s="57"/>
      <c r="AU28" s="57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86" t="str">
        <f>IF(AZ28="","",VLOOKUP(AZ28,list!$H$2:$I$31,2,FALSE))</f>
        <v/>
      </c>
      <c r="BO28" s="86"/>
      <c r="BP28" s="86"/>
      <c r="BQ28" s="86"/>
      <c r="BR28" s="86"/>
      <c r="BS28" s="86"/>
      <c r="BT28" s="96"/>
      <c r="BU28" s="96"/>
      <c r="BV28" s="96"/>
      <c r="BW28" s="96"/>
      <c r="BX28" s="96"/>
      <c r="BY28" s="4"/>
    </row>
    <row r="29" spans="3:77" ht="18.75" customHeight="1" x14ac:dyDescent="0.15">
      <c r="C29" s="111" t="s">
        <v>106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59"/>
      <c r="AJ29" s="59"/>
      <c r="AK29" s="59"/>
      <c r="AL29" s="59"/>
      <c r="AM29" s="59"/>
      <c r="AN29" s="29"/>
      <c r="AO29" s="56"/>
      <c r="AP29" s="57"/>
      <c r="AQ29" s="57"/>
      <c r="AR29" s="57"/>
      <c r="AS29" s="57"/>
      <c r="AT29" s="57"/>
      <c r="AU29" s="57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86" t="str">
        <f>IF(AZ29="","",VLOOKUP(AZ29,list!$H$2:$I$31,2,FALSE))</f>
        <v/>
      </c>
      <c r="BO29" s="86"/>
      <c r="BP29" s="86"/>
      <c r="BQ29" s="86"/>
      <c r="BR29" s="86"/>
      <c r="BS29" s="86"/>
      <c r="BT29" s="96"/>
      <c r="BU29" s="96"/>
      <c r="BV29" s="96"/>
      <c r="BW29" s="96"/>
      <c r="BX29" s="96"/>
      <c r="BY29" s="4"/>
    </row>
    <row r="30" spans="3:77" ht="18.75" customHeight="1" x14ac:dyDescent="0.15">
      <c r="C30" s="87" t="s">
        <v>4</v>
      </c>
      <c r="D30" s="87"/>
      <c r="E30" s="87"/>
      <c r="F30" s="87"/>
      <c r="G30" s="87"/>
      <c r="H30" s="87"/>
      <c r="I30" s="87"/>
      <c r="J30" s="87" t="s">
        <v>9</v>
      </c>
      <c r="K30" s="87"/>
      <c r="L30" s="87"/>
      <c r="M30" s="87"/>
      <c r="N30" s="87" t="s">
        <v>10</v>
      </c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 t="s">
        <v>80</v>
      </c>
      <c r="AD30" s="87"/>
      <c r="AE30" s="87"/>
      <c r="AF30" s="87"/>
      <c r="AG30" s="87"/>
      <c r="AH30" s="87"/>
      <c r="AI30" s="87" t="s">
        <v>11</v>
      </c>
      <c r="AJ30" s="87"/>
      <c r="AK30" s="87"/>
      <c r="AL30" s="87"/>
      <c r="AM30" s="87"/>
      <c r="AO30" s="56"/>
      <c r="AP30" s="57"/>
      <c r="AQ30" s="57"/>
      <c r="AR30" s="57"/>
      <c r="AS30" s="57"/>
      <c r="AT30" s="57"/>
      <c r="AU30" s="57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86" t="str">
        <f>IF(AZ30="","",VLOOKUP(AZ30,list!$H$2:$I$31,2,FALSE))</f>
        <v/>
      </c>
      <c r="BO30" s="86"/>
      <c r="BP30" s="86"/>
      <c r="BQ30" s="86"/>
      <c r="BR30" s="86"/>
      <c r="BS30" s="86"/>
      <c r="BT30" s="96"/>
      <c r="BU30" s="96"/>
      <c r="BV30" s="96"/>
      <c r="BW30" s="96"/>
      <c r="BX30" s="96"/>
      <c r="BY30" s="4"/>
    </row>
    <row r="31" spans="3:77" ht="18.75" customHeight="1" x14ac:dyDescent="0.15">
      <c r="C31" s="56"/>
      <c r="D31" s="57"/>
      <c r="E31" s="57"/>
      <c r="F31" s="57"/>
      <c r="G31" s="57"/>
      <c r="H31" s="57"/>
      <c r="I31" s="57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86" t="str">
        <f>IF(N31="","",VLOOKUP(N31,list!$D$2:$E$30,2,FALSE))</f>
        <v/>
      </c>
      <c r="AD31" s="86"/>
      <c r="AE31" s="86"/>
      <c r="AF31" s="86"/>
      <c r="AG31" s="86"/>
      <c r="AH31" s="86"/>
      <c r="AI31" s="85"/>
      <c r="AJ31" s="85"/>
      <c r="AK31" s="85"/>
      <c r="AL31" s="85"/>
      <c r="AM31" s="85"/>
      <c r="AO31" s="56"/>
      <c r="AP31" s="57"/>
      <c r="AQ31" s="57"/>
      <c r="AR31" s="57"/>
      <c r="AS31" s="57"/>
      <c r="AT31" s="57"/>
      <c r="AU31" s="57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86" t="str">
        <f>IF(AZ31="","",VLOOKUP(AZ31,list!$H$2:$I$31,2,FALSE))</f>
        <v/>
      </c>
      <c r="BO31" s="86"/>
      <c r="BP31" s="86"/>
      <c r="BQ31" s="86"/>
      <c r="BR31" s="86"/>
      <c r="BS31" s="86"/>
      <c r="BT31" s="96"/>
      <c r="BU31" s="96"/>
      <c r="BV31" s="96"/>
      <c r="BW31" s="96"/>
      <c r="BX31" s="96"/>
      <c r="BY31" s="4"/>
    </row>
    <row r="32" spans="3:77" ht="18.75" customHeight="1" x14ac:dyDescent="0.15">
      <c r="C32" s="56"/>
      <c r="D32" s="57"/>
      <c r="E32" s="57"/>
      <c r="F32" s="57"/>
      <c r="G32" s="57"/>
      <c r="H32" s="57"/>
      <c r="I32" s="57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86" t="str">
        <f>IF(N32="","",VLOOKUP(N32,list!$D$2:$E$30,2,FALSE))</f>
        <v/>
      </c>
      <c r="AD32" s="86"/>
      <c r="AE32" s="86"/>
      <c r="AF32" s="86"/>
      <c r="AG32" s="86"/>
      <c r="AH32" s="86"/>
      <c r="AI32" s="85"/>
      <c r="AJ32" s="85"/>
      <c r="AK32" s="85"/>
      <c r="AL32" s="85"/>
      <c r="AM32" s="85"/>
      <c r="AO32" s="56"/>
      <c r="AP32" s="57"/>
      <c r="AQ32" s="57"/>
      <c r="AR32" s="57"/>
      <c r="AS32" s="57"/>
      <c r="AT32" s="57"/>
      <c r="AU32" s="57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86" t="str">
        <f>IF(AZ32="","",VLOOKUP(AZ32,list!$H$2:$I$31,2,FALSE))</f>
        <v/>
      </c>
      <c r="BO32" s="86"/>
      <c r="BP32" s="86"/>
      <c r="BQ32" s="86"/>
      <c r="BR32" s="86"/>
      <c r="BS32" s="86"/>
      <c r="BT32" s="96"/>
      <c r="BU32" s="96"/>
      <c r="BV32" s="96"/>
      <c r="BW32" s="96"/>
      <c r="BX32" s="96"/>
      <c r="BY32" s="4"/>
    </row>
    <row r="33" spans="3:77" ht="18.75" customHeight="1" x14ac:dyDescent="0.15">
      <c r="C33" s="56"/>
      <c r="D33" s="57"/>
      <c r="E33" s="57"/>
      <c r="F33" s="57"/>
      <c r="G33" s="57"/>
      <c r="H33" s="57"/>
      <c r="I33" s="57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86" t="str">
        <f>IF(N33="","",VLOOKUP(N33,list!$D$2:$E$30,2,FALSE))</f>
        <v/>
      </c>
      <c r="AD33" s="86"/>
      <c r="AE33" s="86"/>
      <c r="AF33" s="86"/>
      <c r="AG33" s="86"/>
      <c r="AH33" s="86"/>
      <c r="AI33" s="85"/>
      <c r="AJ33" s="85"/>
      <c r="AK33" s="85"/>
      <c r="AL33" s="85"/>
      <c r="AM33" s="85"/>
      <c r="AO33" s="3" t="s">
        <v>88</v>
      </c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15"/>
      <c r="BY33" s="8"/>
    </row>
    <row r="34" spans="3:77" ht="18.75" customHeight="1" x14ac:dyDescent="0.15">
      <c r="C34" s="56"/>
      <c r="D34" s="57"/>
      <c r="E34" s="57"/>
      <c r="F34" s="57"/>
      <c r="G34" s="57"/>
      <c r="H34" s="57"/>
      <c r="I34" s="5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86" t="str">
        <f>IF(N34="","",VLOOKUP(N34,list!$D$2:$E$30,2,FALSE))</f>
        <v/>
      </c>
      <c r="AD34" s="86"/>
      <c r="AE34" s="86"/>
      <c r="AF34" s="86"/>
      <c r="AG34" s="86"/>
      <c r="AH34" s="86"/>
      <c r="AI34" s="85"/>
      <c r="AJ34" s="85"/>
      <c r="AK34" s="85"/>
      <c r="AL34" s="85"/>
      <c r="AM34" s="85"/>
      <c r="AO34" s="87" t="s">
        <v>4</v>
      </c>
      <c r="AP34" s="87"/>
      <c r="AQ34" s="87"/>
      <c r="AR34" s="87"/>
      <c r="AS34" s="87"/>
      <c r="AT34" s="87"/>
      <c r="AU34" s="87"/>
      <c r="AV34" s="87" t="s">
        <v>13</v>
      </c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 t="s">
        <v>80</v>
      </c>
      <c r="BO34" s="87"/>
      <c r="BP34" s="87"/>
      <c r="BQ34" s="87"/>
      <c r="BR34" s="87"/>
      <c r="BS34" s="87"/>
      <c r="BT34" s="95" t="s">
        <v>12</v>
      </c>
      <c r="BU34" s="95"/>
      <c r="BV34" s="95"/>
      <c r="BW34" s="95"/>
      <c r="BX34" s="95"/>
      <c r="BY34" s="4"/>
    </row>
    <row r="35" spans="3:77" ht="18.75" customHeight="1" x14ac:dyDescent="0.15">
      <c r="C35" s="10" t="s">
        <v>87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O35" s="56"/>
      <c r="AP35" s="57"/>
      <c r="AQ35" s="57"/>
      <c r="AR35" s="57"/>
      <c r="AS35" s="57"/>
      <c r="AT35" s="57"/>
      <c r="AU35" s="58"/>
      <c r="AV35" s="79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2" t="str">
        <f>IF(AV35="","",VLOOKUP(AV35,list!$J$2:$K$19,2,FALSE))</f>
        <v/>
      </c>
      <c r="BO35" s="83"/>
      <c r="BP35" s="83"/>
      <c r="BQ35" s="83"/>
      <c r="BR35" s="83"/>
      <c r="BS35" s="84"/>
      <c r="BT35" s="92"/>
      <c r="BU35" s="93"/>
      <c r="BV35" s="93"/>
      <c r="BW35" s="93"/>
      <c r="BX35" s="94"/>
      <c r="BY35" s="4"/>
    </row>
    <row r="36" spans="3:77" ht="18.75" customHeight="1" x14ac:dyDescent="0.15">
      <c r="C36" s="87" t="s">
        <v>4</v>
      </c>
      <c r="D36" s="87"/>
      <c r="E36" s="87"/>
      <c r="F36" s="87"/>
      <c r="G36" s="87"/>
      <c r="H36" s="87"/>
      <c r="I36" s="87"/>
      <c r="J36" s="87" t="s">
        <v>9</v>
      </c>
      <c r="K36" s="87"/>
      <c r="L36" s="87"/>
      <c r="M36" s="87"/>
      <c r="N36" s="87" t="s">
        <v>13</v>
      </c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 t="s">
        <v>80</v>
      </c>
      <c r="AD36" s="87"/>
      <c r="AE36" s="87"/>
      <c r="AF36" s="87"/>
      <c r="AG36" s="87"/>
      <c r="AH36" s="87"/>
      <c r="AI36" s="87" t="s">
        <v>11</v>
      </c>
      <c r="AJ36" s="87"/>
      <c r="AK36" s="87"/>
      <c r="AL36" s="87"/>
      <c r="AM36" s="87"/>
      <c r="AN36" s="29"/>
      <c r="AO36" s="56"/>
      <c r="AP36" s="57"/>
      <c r="AQ36" s="57"/>
      <c r="AR36" s="57"/>
      <c r="AS36" s="57"/>
      <c r="AT36" s="57"/>
      <c r="AU36" s="58"/>
      <c r="AV36" s="79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2" t="str">
        <f>IF(AV36="","",VLOOKUP(AV36,list!$J$2:$K$19,2,FALSE))</f>
        <v/>
      </c>
      <c r="BO36" s="83"/>
      <c r="BP36" s="83"/>
      <c r="BQ36" s="83"/>
      <c r="BR36" s="83"/>
      <c r="BS36" s="84"/>
      <c r="BT36" s="92"/>
      <c r="BU36" s="93"/>
      <c r="BV36" s="93"/>
      <c r="BW36" s="93"/>
      <c r="BX36" s="94"/>
      <c r="BY36" s="4"/>
    </row>
    <row r="37" spans="3:77" ht="18.75" customHeight="1" x14ac:dyDescent="0.15">
      <c r="C37" s="56"/>
      <c r="D37" s="57"/>
      <c r="E37" s="57"/>
      <c r="F37" s="57"/>
      <c r="G37" s="57"/>
      <c r="H37" s="57"/>
      <c r="I37" s="57"/>
      <c r="J37" s="78"/>
      <c r="K37" s="78"/>
      <c r="L37" s="78"/>
      <c r="M37" s="78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1"/>
      <c r="AC37" s="82" t="str">
        <f>IF(N37="","",VLOOKUP(N37,list!$F$2:$G$7,2,FALSE))</f>
        <v/>
      </c>
      <c r="AD37" s="83"/>
      <c r="AE37" s="83"/>
      <c r="AF37" s="83"/>
      <c r="AG37" s="83"/>
      <c r="AH37" s="84"/>
      <c r="AI37" s="85"/>
      <c r="AJ37" s="85"/>
      <c r="AK37" s="85"/>
      <c r="AL37" s="85"/>
      <c r="AM37" s="85"/>
      <c r="AO37" s="56"/>
      <c r="AP37" s="57"/>
      <c r="AQ37" s="57"/>
      <c r="AR37" s="57"/>
      <c r="AS37" s="57"/>
      <c r="AT37" s="57"/>
      <c r="AU37" s="58"/>
      <c r="AV37" s="79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2" t="str">
        <f>IF(AV37="","",VLOOKUP(AV37,list!$J$2:$K$19,2,FALSE))</f>
        <v/>
      </c>
      <c r="BO37" s="83"/>
      <c r="BP37" s="83"/>
      <c r="BQ37" s="83"/>
      <c r="BR37" s="83"/>
      <c r="BS37" s="84"/>
      <c r="BT37" s="92"/>
      <c r="BU37" s="93"/>
      <c r="BV37" s="93"/>
      <c r="BW37" s="93"/>
      <c r="BX37" s="94"/>
      <c r="BY37" s="4"/>
    </row>
    <row r="38" spans="3:77" ht="18.75" customHeight="1" x14ac:dyDescent="0.15">
      <c r="C38" s="56"/>
      <c r="D38" s="57"/>
      <c r="E38" s="57"/>
      <c r="F38" s="57"/>
      <c r="G38" s="57"/>
      <c r="H38" s="57"/>
      <c r="I38" s="57"/>
      <c r="J38" s="78"/>
      <c r="K38" s="78"/>
      <c r="L38" s="78"/>
      <c r="M38" s="78"/>
      <c r="N38" s="79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1"/>
      <c r="AC38" s="82" t="str">
        <f>IF(N38="","",VLOOKUP(N38,list!$F$2:$G$5,2,FALSE))</f>
        <v/>
      </c>
      <c r="AD38" s="83"/>
      <c r="AE38" s="83"/>
      <c r="AF38" s="83"/>
      <c r="AG38" s="83"/>
      <c r="AH38" s="84"/>
      <c r="AI38" s="85"/>
      <c r="AJ38" s="85"/>
      <c r="AK38" s="85"/>
      <c r="AL38" s="85"/>
      <c r="AM38" s="85"/>
      <c r="AO38" s="56"/>
      <c r="AP38" s="57"/>
      <c r="AQ38" s="57"/>
      <c r="AR38" s="57"/>
      <c r="AS38" s="57"/>
      <c r="AT38" s="57"/>
      <c r="AU38" s="58"/>
      <c r="AV38" s="79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2" t="str">
        <f>IF(AV38="","",VLOOKUP(AV38,list!$J$2:$K$19,2,FALSE))</f>
        <v/>
      </c>
      <c r="BO38" s="83"/>
      <c r="BP38" s="83"/>
      <c r="BQ38" s="83"/>
      <c r="BR38" s="83"/>
      <c r="BS38" s="84"/>
      <c r="BT38" s="92"/>
      <c r="BU38" s="93"/>
      <c r="BV38" s="93"/>
      <c r="BW38" s="93"/>
      <c r="BX38" s="94"/>
      <c r="BY38" s="4"/>
    </row>
    <row r="39" spans="3:77" ht="18.75" customHeight="1" x14ac:dyDescent="0.15">
      <c r="C39" s="56"/>
      <c r="D39" s="57"/>
      <c r="E39" s="57"/>
      <c r="F39" s="57"/>
      <c r="G39" s="57"/>
      <c r="H39" s="57"/>
      <c r="I39" s="57"/>
      <c r="J39" s="78"/>
      <c r="K39" s="78"/>
      <c r="L39" s="78"/>
      <c r="M39" s="78"/>
      <c r="N39" s="79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1"/>
      <c r="AC39" s="82" t="str">
        <f>IF(N39="","",VLOOKUP(N39,list!$F$2:$G$5,2,FALSE))</f>
        <v/>
      </c>
      <c r="AD39" s="83"/>
      <c r="AE39" s="83"/>
      <c r="AF39" s="83"/>
      <c r="AG39" s="83"/>
      <c r="AH39" s="84"/>
      <c r="AI39" s="85"/>
      <c r="AJ39" s="85"/>
      <c r="AK39" s="85"/>
      <c r="AL39" s="85"/>
      <c r="AM39" s="85"/>
      <c r="AO39" s="56"/>
      <c r="AP39" s="57"/>
      <c r="AQ39" s="57"/>
      <c r="AR39" s="57"/>
      <c r="AS39" s="57"/>
      <c r="AT39" s="57"/>
      <c r="AU39" s="58"/>
      <c r="AV39" s="79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2" t="str">
        <f>IF(AV39="","",VLOOKUP(AV39,list!$J$2:$K$19,2,FALSE))</f>
        <v/>
      </c>
      <c r="BO39" s="83"/>
      <c r="BP39" s="83"/>
      <c r="BQ39" s="83"/>
      <c r="BR39" s="83"/>
      <c r="BS39" s="84"/>
      <c r="BT39" s="92"/>
      <c r="BU39" s="93"/>
      <c r="BV39" s="93"/>
      <c r="BW39" s="93"/>
      <c r="BX39" s="94"/>
      <c r="BY39" s="4"/>
    </row>
    <row r="40" spans="3:77" ht="18.75" customHeight="1" x14ac:dyDescent="0.15">
      <c r="C40" s="56"/>
      <c r="D40" s="57"/>
      <c r="E40" s="57"/>
      <c r="F40" s="57"/>
      <c r="G40" s="57"/>
      <c r="H40" s="57"/>
      <c r="I40" s="57"/>
      <c r="J40" s="78"/>
      <c r="K40" s="78"/>
      <c r="L40" s="78"/>
      <c r="M40" s="78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82" t="str">
        <f>IF(N40="","",VLOOKUP(N40,list!$F$2:$G$5,2,FALSE))</f>
        <v/>
      </c>
      <c r="AD40" s="83"/>
      <c r="AE40" s="83"/>
      <c r="AF40" s="83"/>
      <c r="AG40" s="83"/>
      <c r="AH40" s="84"/>
      <c r="AI40" s="85"/>
      <c r="AJ40" s="85"/>
      <c r="AK40" s="85"/>
      <c r="AL40" s="85"/>
      <c r="AM40" s="85"/>
      <c r="AN40" s="5"/>
      <c r="AO40" s="56"/>
      <c r="AP40" s="57"/>
      <c r="AQ40" s="57"/>
      <c r="AR40" s="57"/>
      <c r="AS40" s="57"/>
      <c r="AT40" s="57"/>
      <c r="AU40" s="58"/>
      <c r="AV40" s="79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2" t="str">
        <f>IF(AV40="","",VLOOKUP(AV40,list!$J$2:$K$19,2,FALSE))</f>
        <v/>
      </c>
      <c r="BO40" s="83"/>
      <c r="BP40" s="83"/>
      <c r="BQ40" s="83"/>
      <c r="BR40" s="83"/>
      <c r="BS40" s="84"/>
      <c r="BT40" s="92"/>
      <c r="BU40" s="93"/>
      <c r="BV40" s="93"/>
      <c r="BW40" s="93"/>
      <c r="BX40" s="94"/>
    </row>
    <row r="41" spans="3:77" ht="10.5" customHeight="1" x14ac:dyDescent="0.15"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3"/>
      <c r="AP41" s="53"/>
      <c r="AQ41" s="53"/>
      <c r="AR41" s="53"/>
      <c r="AS41" s="53"/>
      <c r="AT41" s="53"/>
      <c r="AU41" s="53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1" t="str">
        <f>IF(AV41="","",VLOOKUP(AV41,list!$J$2:$K$19,2,FALSE))</f>
        <v/>
      </c>
      <c r="BO41" s="51"/>
      <c r="BP41" s="51"/>
      <c r="BQ41" s="51"/>
      <c r="BR41" s="51"/>
      <c r="BS41" s="51"/>
      <c r="BT41" s="52"/>
      <c r="BU41" s="52"/>
      <c r="BV41" s="52"/>
      <c r="BW41" s="52"/>
      <c r="BX41" s="52"/>
    </row>
    <row r="42" spans="3:77" ht="23.25" customHeight="1" x14ac:dyDescent="0.15">
      <c r="C42" s="66" t="s">
        <v>102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8"/>
      <c r="P42" s="72" t="s">
        <v>100</v>
      </c>
      <c r="Q42" s="73"/>
      <c r="R42" s="73"/>
      <c r="S42" s="74"/>
      <c r="T42" s="38"/>
      <c r="U42" s="38"/>
      <c r="V42" s="38"/>
      <c r="W42" s="38"/>
      <c r="X42" s="38"/>
      <c r="Y42" s="38"/>
      <c r="Z42" s="38"/>
      <c r="AA42" s="38"/>
      <c r="AB42" s="72" t="s">
        <v>101</v>
      </c>
      <c r="AC42" s="73"/>
      <c r="AD42" s="73"/>
      <c r="AE42" s="74"/>
      <c r="AF42" s="38"/>
      <c r="AG42" s="38"/>
      <c r="AH42" s="38"/>
      <c r="AI42" s="38"/>
      <c r="AJ42" s="38"/>
      <c r="AK42" s="38"/>
      <c r="AL42" s="38"/>
      <c r="AM42" s="39"/>
      <c r="AN42" s="5"/>
      <c r="AO42" s="50" t="s">
        <v>108</v>
      </c>
      <c r="AP42" s="22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</row>
    <row r="43" spans="3:77" ht="23.25" customHeight="1" x14ac:dyDescent="0.15">
      <c r="C43" s="69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1"/>
      <c r="P43" s="75"/>
      <c r="Q43" s="76"/>
      <c r="R43" s="76"/>
      <c r="S43" s="77"/>
      <c r="T43" s="36"/>
      <c r="U43" s="36"/>
      <c r="V43" s="36"/>
      <c r="W43" s="36"/>
      <c r="X43" s="36"/>
      <c r="Y43" s="36"/>
      <c r="Z43" s="36"/>
      <c r="AA43" s="36"/>
      <c r="AB43" s="75"/>
      <c r="AC43" s="76"/>
      <c r="AD43" s="76"/>
      <c r="AE43" s="77"/>
      <c r="AF43" s="36"/>
      <c r="AG43" s="36"/>
      <c r="AH43" s="36"/>
      <c r="AI43" s="36"/>
      <c r="AJ43" s="36"/>
      <c r="AK43" s="36"/>
      <c r="AL43" s="36"/>
      <c r="AM43" s="37"/>
      <c r="AN43" s="5"/>
      <c r="AO43" s="17"/>
      <c r="AP43" s="17"/>
      <c r="AQ43" s="17" t="s">
        <v>27</v>
      </c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21"/>
    </row>
    <row r="44" spans="3:77" ht="17.25" customHeight="1" x14ac:dyDescent="0.15">
      <c r="C44" s="40" t="s">
        <v>24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1"/>
      <c r="AN44" s="5"/>
      <c r="AO44" s="17"/>
      <c r="AP44" s="17"/>
      <c r="AQ44" s="20" t="s">
        <v>104</v>
      </c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21"/>
    </row>
    <row r="45" spans="3:77" ht="17.25" customHeight="1" x14ac:dyDescent="0.15">
      <c r="C45" s="60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2"/>
      <c r="AN45" s="5"/>
      <c r="AO45" s="17"/>
      <c r="AP45" s="17"/>
      <c r="AQ45" s="17" t="s">
        <v>98</v>
      </c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21"/>
    </row>
    <row r="46" spans="3:77" ht="17.25" customHeight="1" x14ac:dyDescent="0.15"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2"/>
      <c r="AN46" s="5"/>
      <c r="AO46" s="17"/>
      <c r="AP46" s="17"/>
      <c r="AQ46" s="17" t="s">
        <v>99</v>
      </c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21"/>
    </row>
    <row r="47" spans="3:77" ht="17.25" customHeight="1" x14ac:dyDescent="0.15"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5"/>
      <c r="AN47" s="5"/>
      <c r="AO47" s="17"/>
      <c r="AP47" s="17"/>
      <c r="AQ47" s="41" t="s">
        <v>105</v>
      </c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21"/>
    </row>
    <row r="48" spans="3:77" ht="9" customHeight="1" x14ac:dyDescent="0.15">
      <c r="C48" s="1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21"/>
    </row>
  </sheetData>
  <mergeCells count="261">
    <mergeCell ref="BA4:BX5"/>
    <mergeCell ref="AC4:AZ5"/>
    <mergeCell ref="AO23:BX23"/>
    <mergeCell ref="AV38:BM38"/>
    <mergeCell ref="AV39:BM39"/>
    <mergeCell ref="AV40:BM40"/>
    <mergeCell ref="BN35:BS35"/>
    <mergeCell ref="BN39:BS39"/>
    <mergeCell ref="BN40:BS40"/>
    <mergeCell ref="AO31:AU31"/>
    <mergeCell ref="AV31:AY31"/>
    <mergeCell ref="AZ31:BM31"/>
    <mergeCell ref="BN31:BS31"/>
    <mergeCell ref="BT31:BX31"/>
    <mergeCell ref="AO32:AU32"/>
    <mergeCell ref="AV32:AY32"/>
    <mergeCell ref="AZ32:BM32"/>
    <mergeCell ref="BN32:BS32"/>
    <mergeCell ref="BT32:BX32"/>
    <mergeCell ref="BT37:BX37"/>
    <mergeCell ref="BT40:BX40"/>
    <mergeCell ref="AG9:AV9"/>
    <mergeCell ref="Y26:AE26"/>
    <mergeCell ref="BS16:BX16"/>
    <mergeCell ref="C2:AA5"/>
    <mergeCell ref="C6:D6"/>
    <mergeCell ref="K9:Y9"/>
    <mergeCell ref="C10:J10"/>
    <mergeCell ref="BT2:BX2"/>
    <mergeCell ref="BU10:BX10"/>
    <mergeCell ref="AY10:BB10"/>
    <mergeCell ref="BC10:BE10"/>
    <mergeCell ref="BF10:BI10"/>
    <mergeCell ref="BJ10:BK10"/>
    <mergeCell ref="BL10:BN10"/>
    <mergeCell ref="BC8:BX8"/>
    <mergeCell ref="BC7:BX7"/>
    <mergeCell ref="BO10:BQ10"/>
    <mergeCell ref="BR10:BT10"/>
    <mergeCell ref="AW9:BB9"/>
    <mergeCell ref="AW8:BB8"/>
    <mergeCell ref="AW7:BB7"/>
    <mergeCell ref="BC9:BX9"/>
    <mergeCell ref="AC3:AZ3"/>
    <mergeCell ref="BA3:BX3"/>
    <mergeCell ref="Z9:AF9"/>
    <mergeCell ref="K8:AV8"/>
    <mergeCell ref="K7:AV7"/>
    <mergeCell ref="C19:J19"/>
    <mergeCell ref="K23:X23"/>
    <mergeCell ref="Y23:AL23"/>
    <mergeCell ref="AG17:AL17"/>
    <mergeCell ref="AC10:AF10"/>
    <mergeCell ref="AG10:AI10"/>
    <mergeCell ref="AJ10:AM10"/>
    <mergeCell ref="Q16:U16"/>
    <mergeCell ref="K16:P16"/>
    <mergeCell ref="C16:J16"/>
    <mergeCell ref="C14:J15"/>
    <mergeCell ref="Q15:U15"/>
    <mergeCell ref="V15:Z15"/>
    <mergeCell ref="AA15:AF15"/>
    <mergeCell ref="Q19:U19"/>
    <mergeCell ref="C21:BY21"/>
    <mergeCell ref="AW18:BB18"/>
    <mergeCell ref="AR17:AV17"/>
    <mergeCell ref="AW17:BB17"/>
    <mergeCell ref="AM17:AQ17"/>
    <mergeCell ref="V17:Z17"/>
    <mergeCell ref="BC14:BX14"/>
    <mergeCell ref="AN10:AQ10"/>
    <mergeCell ref="BC15:BH15"/>
    <mergeCell ref="C7:J7"/>
    <mergeCell ref="O10:R10"/>
    <mergeCell ref="S10:U10"/>
    <mergeCell ref="V10:Y10"/>
    <mergeCell ref="C23:J24"/>
    <mergeCell ref="C18:J18"/>
    <mergeCell ref="K25:Q25"/>
    <mergeCell ref="C26:J26"/>
    <mergeCell ref="AF26:AJ26"/>
    <mergeCell ref="C8:J8"/>
    <mergeCell ref="Z10:AB10"/>
    <mergeCell ref="K10:N10"/>
    <mergeCell ref="K14:AF14"/>
    <mergeCell ref="AG14:BB14"/>
    <mergeCell ref="AG15:AL15"/>
    <mergeCell ref="AR10:AU10"/>
    <mergeCell ref="AV10:AX10"/>
    <mergeCell ref="AW16:BB16"/>
    <mergeCell ref="AG16:AL16"/>
    <mergeCell ref="W26:X26"/>
    <mergeCell ref="C9:J9"/>
    <mergeCell ref="Y24:AE24"/>
    <mergeCell ref="AA18:AF18"/>
    <mergeCell ref="V19:Z19"/>
    <mergeCell ref="C30:I30"/>
    <mergeCell ref="J30:M30"/>
    <mergeCell ref="N30:AB30"/>
    <mergeCell ref="AC30:AH30"/>
    <mergeCell ref="K26:Q26"/>
    <mergeCell ref="R26:V26"/>
    <mergeCell ref="C29:AH29"/>
    <mergeCell ref="C17:J17"/>
    <mergeCell ref="Q17:U17"/>
    <mergeCell ref="K17:P17"/>
    <mergeCell ref="K19:P19"/>
    <mergeCell ref="K18:P18"/>
    <mergeCell ref="C25:J25"/>
    <mergeCell ref="Q18:U18"/>
    <mergeCell ref="V18:Z18"/>
    <mergeCell ref="AG19:AL19"/>
    <mergeCell ref="AG18:AL18"/>
    <mergeCell ref="AF25:AJ25"/>
    <mergeCell ref="AK25:AL25"/>
    <mergeCell ref="AA19:AF19"/>
    <mergeCell ref="AK26:AL26"/>
    <mergeCell ref="R25:V25"/>
    <mergeCell ref="W25:X25"/>
    <mergeCell ref="K24:Q24"/>
    <mergeCell ref="BC16:BH16"/>
    <mergeCell ref="AR15:AV15"/>
    <mergeCell ref="BN15:BR15"/>
    <mergeCell ref="BS15:BX15"/>
    <mergeCell ref="V16:Z16"/>
    <mergeCell ref="AA16:AF16"/>
    <mergeCell ref="AM16:AQ16"/>
    <mergeCell ref="AR16:AV16"/>
    <mergeCell ref="BI16:BM16"/>
    <mergeCell ref="AW15:BB15"/>
    <mergeCell ref="BI15:BM15"/>
    <mergeCell ref="AA17:AF17"/>
    <mergeCell ref="BI18:BM18"/>
    <mergeCell ref="BS17:BX17"/>
    <mergeCell ref="BC17:BH17"/>
    <mergeCell ref="R24:X24"/>
    <mergeCell ref="AF24:AL24"/>
    <mergeCell ref="Y25:AE25"/>
    <mergeCell ref="BN16:BR16"/>
    <mergeCell ref="BN18:BR18"/>
    <mergeCell ref="BS18:BX18"/>
    <mergeCell ref="BC18:BH18"/>
    <mergeCell ref="AO24:AU24"/>
    <mergeCell ref="BI17:BM17"/>
    <mergeCell ref="BN24:BS24"/>
    <mergeCell ref="BI19:BM19"/>
    <mergeCell ref="BN19:BR19"/>
    <mergeCell ref="BS19:BX19"/>
    <mergeCell ref="BC19:BH19"/>
    <mergeCell ref="AM19:AQ19"/>
    <mergeCell ref="AR19:AV19"/>
    <mergeCell ref="AW19:BB19"/>
    <mergeCell ref="AV24:AY24"/>
    <mergeCell ref="BN17:BR17"/>
    <mergeCell ref="AR18:AV18"/>
    <mergeCell ref="BT25:BX25"/>
    <mergeCell ref="BT26:BX26"/>
    <mergeCell ref="BN25:BS25"/>
    <mergeCell ref="AZ25:BM25"/>
    <mergeCell ref="AZ26:BM26"/>
    <mergeCell ref="BN26:BS26"/>
    <mergeCell ref="BT24:BX24"/>
    <mergeCell ref="AZ24:BM24"/>
    <mergeCell ref="AM18:AQ18"/>
    <mergeCell ref="AO26:AU26"/>
    <mergeCell ref="AV26:AY26"/>
    <mergeCell ref="AV25:AY25"/>
    <mergeCell ref="AO25:AU25"/>
    <mergeCell ref="AO30:AU30"/>
    <mergeCell ref="BN29:BS29"/>
    <mergeCell ref="BT34:BX34"/>
    <mergeCell ref="BN30:BS30"/>
    <mergeCell ref="AV28:AY28"/>
    <mergeCell ref="AV29:AY29"/>
    <mergeCell ref="AZ29:BM29"/>
    <mergeCell ref="BN27:BS27"/>
    <mergeCell ref="BT27:BX27"/>
    <mergeCell ref="BT29:BX29"/>
    <mergeCell ref="BT30:BX30"/>
    <mergeCell ref="AV30:AY30"/>
    <mergeCell ref="AZ30:BM30"/>
    <mergeCell ref="AV27:AY27"/>
    <mergeCell ref="AZ28:BM28"/>
    <mergeCell ref="AZ27:BM27"/>
    <mergeCell ref="BN28:BS28"/>
    <mergeCell ref="BT28:BX28"/>
    <mergeCell ref="AO28:AU28"/>
    <mergeCell ref="BT39:BX39"/>
    <mergeCell ref="AV35:BM35"/>
    <mergeCell ref="AO34:AU34"/>
    <mergeCell ref="AV34:BM34"/>
    <mergeCell ref="AV36:BM36"/>
    <mergeCell ref="BT38:BX38"/>
    <mergeCell ref="BT36:BX36"/>
    <mergeCell ref="BT35:BX35"/>
    <mergeCell ref="AO35:AU35"/>
    <mergeCell ref="AO36:AU36"/>
    <mergeCell ref="AO37:AU37"/>
    <mergeCell ref="AO38:AU38"/>
    <mergeCell ref="AO39:AU39"/>
    <mergeCell ref="BN34:BS34"/>
    <mergeCell ref="C32:I32"/>
    <mergeCell ref="C33:I33"/>
    <mergeCell ref="C38:I38"/>
    <mergeCell ref="C34:I34"/>
    <mergeCell ref="N38:AB38"/>
    <mergeCell ref="AC38:AH38"/>
    <mergeCell ref="AI38:AM38"/>
    <mergeCell ref="AI36:AM36"/>
    <mergeCell ref="BN38:BS38"/>
    <mergeCell ref="AV37:BM37"/>
    <mergeCell ref="BN37:BS37"/>
    <mergeCell ref="BN36:BS36"/>
    <mergeCell ref="K15:P15"/>
    <mergeCell ref="AM15:AQ15"/>
    <mergeCell ref="J37:M37"/>
    <mergeCell ref="N37:AB37"/>
    <mergeCell ref="AC37:AH37"/>
    <mergeCell ref="N33:AB33"/>
    <mergeCell ref="AC33:AH33"/>
    <mergeCell ref="AI33:AM33"/>
    <mergeCell ref="AC32:AH32"/>
    <mergeCell ref="J33:M33"/>
    <mergeCell ref="AI34:AM34"/>
    <mergeCell ref="AC34:AH34"/>
    <mergeCell ref="AI31:AM31"/>
    <mergeCell ref="N36:AB36"/>
    <mergeCell ref="J34:M34"/>
    <mergeCell ref="AC36:AH36"/>
    <mergeCell ref="J32:M32"/>
    <mergeCell ref="N32:AB32"/>
    <mergeCell ref="N34:AB34"/>
    <mergeCell ref="J36:M36"/>
    <mergeCell ref="AO27:AU27"/>
    <mergeCell ref="AI30:AM30"/>
    <mergeCell ref="J31:M31"/>
    <mergeCell ref="N31:AB31"/>
    <mergeCell ref="AO40:AU40"/>
    <mergeCell ref="AI29:AM29"/>
    <mergeCell ref="C45:AM47"/>
    <mergeCell ref="C42:O43"/>
    <mergeCell ref="P42:S43"/>
    <mergeCell ref="AB42:AE43"/>
    <mergeCell ref="J39:M39"/>
    <mergeCell ref="C40:I40"/>
    <mergeCell ref="J40:M40"/>
    <mergeCell ref="N40:AB40"/>
    <mergeCell ref="AC40:AH40"/>
    <mergeCell ref="C39:I39"/>
    <mergeCell ref="AC39:AH39"/>
    <mergeCell ref="N39:AB39"/>
    <mergeCell ref="AI40:AM40"/>
    <mergeCell ref="AO29:AU29"/>
    <mergeCell ref="C31:I31"/>
    <mergeCell ref="AC31:AH31"/>
    <mergeCell ref="C37:I37"/>
    <mergeCell ref="C36:I36"/>
    <mergeCell ref="AI39:AM39"/>
    <mergeCell ref="AI37:AM37"/>
    <mergeCell ref="AI32:AM32"/>
    <mergeCell ref="J38:M38"/>
  </mergeCells>
  <phoneticPr fontId="2"/>
  <dataValidations count="5">
    <dataValidation allowBlank="1" showInputMessage="1" sqref="AM22:AN22 C29:C41 F28:V28 C44 AN23:AN39 AM23:AM26 C27:V27 AW34:AZ34 J36:V36 AV24:AY24 AO24:AO32 J30:V30 AO34:AO41" xr:uid="{00000000-0002-0000-0000-000000000000}"/>
    <dataValidation type="list" allowBlank="1" showInputMessage="1" sqref="J37:M40 AV25:AY32 J31:M34" xr:uid="{00000000-0002-0000-0000-000003000000}">
      <formula1>時間帯</formula1>
    </dataValidation>
    <dataValidation type="list" allowBlank="1" showInputMessage="1" sqref="AV41:BM41" xr:uid="{00000000-0002-0000-0000-000004000000}">
      <formula1>教材等</formula1>
    </dataValidation>
    <dataValidation type="list" allowBlank="1" showInputMessage="1" showErrorMessage="1" sqref="V10:Y10 AR10:AU10" xr:uid="{00000000-0002-0000-0000-000005000000}">
      <formula1>月</formula1>
    </dataValidation>
    <dataValidation type="list" allowBlank="1" showInputMessage="1" showErrorMessage="1" sqref="AC10:AF10 AY10:BB10" xr:uid="{00000000-0002-0000-0000-000006000000}">
      <formula1>日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9685039370078741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2" r:id="rId4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5" name="Check Box 32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142875</xdr:rowOff>
                  </from>
                  <to>
                    <xdr:col>39</xdr:col>
                    <xdr:colOff>76200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1</xdr:row>
                    <xdr:rowOff>247650</xdr:rowOff>
                  </from>
                  <to>
                    <xdr:col>50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51</xdr:col>
                    <xdr:colOff>66675</xdr:colOff>
                    <xdr:row>2</xdr:row>
                    <xdr:rowOff>47625</xdr:rowOff>
                  </from>
                  <to>
                    <xdr:col>63</xdr:col>
                    <xdr:colOff>66675</xdr:colOff>
                    <xdr:row>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00000000-0002-0000-0000-000001000000}">
          <x14:formula1>
            <xm:f>list!$F$2:$F$7</xm:f>
          </x14:formula1>
          <xm:sqref>N37:AB40</xm:sqref>
        </x14:dataValidation>
        <x14:dataValidation type="list" allowBlank="1" showInputMessage="1" xr:uid="{00000000-0002-0000-0000-000002000000}">
          <x14:formula1>
            <xm:f>list!$H$2:$H$31</xm:f>
          </x14:formula1>
          <xm:sqref>AZ25:BM32</xm:sqref>
        </x14:dataValidation>
        <x14:dataValidation type="list" allowBlank="1" showInputMessage="1" showErrorMessage="1" xr:uid="{00000000-0002-0000-0000-000007000000}">
          <x14:formula1>
            <xm:f>list!$D$2:$D$30</xm:f>
          </x14:formula1>
          <xm:sqref>N31:AB34</xm:sqref>
        </x14:dataValidation>
        <x14:dataValidation type="list" allowBlank="1" showInputMessage="1" xr:uid="{00000000-0002-0000-0000-000008000000}">
          <x14:formula1>
            <xm:f>list!$J$2:$J$14</xm:f>
          </x14:formula1>
          <xm:sqref>AV35:AV40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85F3-58A1-427C-BE46-D564EE455EF4}">
  <dimension ref="A1:BY48"/>
  <sheetViews>
    <sheetView showGridLines="0" view="pageBreakPreview" topLeftCell="A28" zoomScale="115" zoomScaleNormal="100" zoomScaleSheetLayoutView="115" workbookViewId="0">
      <selection activeCell="AO24" sqref="AO24:AU24"/>
    </sheetView>
  </sheetViews>
  <sheetFormatPr defaultRowHeight="13.5" x14ac:dyDescent="0.15"/>
  <cols>
    <col min="1" max="122" width="1.25" style="6" customWidth="1"/>
    <col min="123" max="16384" width="9" style="6"/>
  </cols>
  <sheetData>
    <row r="1" spans="1:77" ht="9" customHeight="1" x14ac:dyDescent="0.15">
      <c r="A1" s="16"/>
      <c r="B1" s="1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16"/>
      <c r="BY1" s="16"/>
    </row>
    <row r="2" spans="1:77" ht="19.5" customHeight="1" x14ac:dyDescent="0.15">
      <c r="A2" s="16"/>
      <c r="B2" s="16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47"/>
      <c r="AC2" s="47" t="s">
        <v>109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4" t="s">
        <v>148</v>
      </c>
      <c r="BS2" s="47"/>
      <c r="BT2" s="146"/>
      <c r="BU2" s="146"/>
      <c r="BV2" s="146"/>
      <c r="BW2" s="146"/>
      <c r="BX2" s="146"/>
      <c r="BY2" s="16"/>
    </row>
    <row r="3" spans="1:77" ht="25.5" customHeight="1" x14ac:dyDescent="0.15">
      <c r="A3" s="16"/>
      <c r="B3" s="16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47"/>
      <c r="AC3" s="165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7"/>
      <c r="BA3" s="168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70"/>
      <c r="BY3" s="16"/>
    </row>
    <row r="4" spans="1:77" ht="39" customHeight="1" x14ac:dyDescent="0.15">
      <c r="A4" s="16"/>
      <c r="B4" s="16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47"/>
      <c r="AC4" s="178" t="s">
        <v>149</v>
      </c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80"/>
      <c r="BA4" s="178" t="s">
        <v>150</v>
      </c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80"/>
      <c r="BY4" s="16"/>
    </row>
    <row r="5" spans="1:77" ht="51" customHeight="1" x14ac:dyDescent="0.15">
      <c r="A5" s="16"/>
      <c r="B5" s="16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47"/>
      <c r="AC5" s="181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3"/>
      <c r="BA5" s="181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3"/>
      <c r="BY5" s="16"/>
    </row>
    <row r="6" spans="1:77" ht="18" customHeight="1" x14ac:dyDescent="0.15">
      <c r="C6" s="139" t="s">
        <v>79</v>
      </c>
      <c r="D6" s="139"/>
      <c r="E6" s="24" t="s">
        <v>114</v>
      </c>
      <c r="F6" s="2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"/>
      <c r="AP6" s="13"/>
      <c r="AQ6" s="13"/>
      <c r="AR6" s="13"/>
      <c r="AS6" s="5"/>
      <c r="AT6" s="5"/>
      <c r="AU6" s="5"/>
      <c r="AV6" s="5"/>
      <c r="AW6" s="5"/>
      <c r="AX6" s="5"/>
      <c r="AY6" s="18"/>
      <c r="AZ6" s="18"/>
      <c r="BA6" s="18"/>
      <c r="BB6" s="18"/>
      <c r="BC6" s="18"/>
      <c r="BD6" s="18"/>
      <c r="BE6" s="18"/>
      <c r="BF6" s="11"/>
      <c r="BG6" s="11"/>
      <c r="BH6" s="11"/>
      <c r="BI6" s="11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</row>
    <row r="7" spans="1:77" s="5" customFormat="1" ht="16.5" customHeight="1" x14ac:dyDescent="0.15">
      <c r="C7" s="117" t="s">
        <v>6</v>
      </c>
      <c r="D7" s="117"/>
      <c r="E7" s="117"/>
      <c r="F7" s="117"/>
      <c r="G7" s="117"/>
      <c r="H7" s="117"/>
      <c r="I7" s="117"/>
      <c r="J7" s="117"/>
      <c r="K7" s="190" t="s">
        <v>66</v>
      </c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2"/>
      <c r="AW7" s="159" t="s">
        <v>6</v>
      </c>
      <c r="AX7" s="160"/>
      <c r="AY7" s="160"/>
      <c r="AZ7" s="160"/>
      <c r="BA7" s="160"/>
      <c r="BB7" s="161"/>
      <c r="BC7" s="193" t="s">
        <v>68</v>
      </c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5"/>
    </row>
    <row r="8" spans="1:77" ht="24" customHeight="1" x14ac:dyDescent="0.15">
      <c r="C8" s="124" t="s">
        <v>57</v>
      </c>
      <c r="D8" s="124"/>
      <c r="E8" s="124"/>
      <c r="F8" s="124"/>
      <c r="G8" s="124"/>
      <c r="H8" s="124"/>
      <c r="I8" s="124"/>
      <c r="J8" s="124"/>
      <c r="K8" s="196" t="s">
        <v>65</v>
      </c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8"/>
      <c r="AW8" s="156" t="s">
        <v>5</v>
      </c>
      <c r="AX8" s="157"/>
      <c r="AY8" s="157"/>
      <c r="AZ8" s="157"/>
      <c r="BA8" s="157"/>
      <c r="BB8" s="158"/>
      <c r="BC8" s="199" t="s">
        <v>67</v>
      </c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1"/>
    </row>
    <row r="9" spans="1:77" ht="22.5" customHeight="1" x14ac:dyDescent="0.15">
      <c r="C9" s="129" t="s">
        <v>42</v>
      </c>
      <c r="D9" s="129"/>
      <c r="E9" s="129"/>
      <c r="F9" s="129"/>
      <c r="G9" s="129"/>
      <c r="H9" s="129"/>
      <c r="I9" s="129"/>
      <c r="J9" s="129"/>
      <c r="K9" s="204" t="s">
        <v>69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  <c r="Z9" s="171" t="s">
        <v>60</v>
      </c>
      <c r="AA9" s="131"/>
      <c r="AB9" s="131"/>
      <c r="AC9" s="131"/>
      <c r="AD9" s="131"/>
      <c r="AE9" s="131"/>
      <c r="AF9" s="132"/>
      <c r="AG9" s="207" t="s">
        <v>70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9"/>
      <c r="AW9" s="153" t="s">
        <v>0</v>
      </c>
      <c r="AX9" s="210"/>
      <c r="AY9" s="210"/>
      <c r="AZ9" s="210"/>
      <c r="BA9" s="210"/>
      <c r="BB9" s="211"/>
      <c r="BC9" s="187" t="s">
        <v>71</v>
      </c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9"/>
    </row>
    <row r="10" spans="1:77" ht="22.5" customHeight="1" x14ac:dyDescent="0.15">
      <c r="C10" s="143" t="s">
        <v>7</v>
      </c>
      <c r="D10" s="144"/>
      <c r="E10" s="144"/>
      <c r="F10" s="144"/>
      <c r="G10" s="144"/>
      <c r="H10" s="144"/>
      <c r="I10" s="144"/>
      <c r="J10" s="145"/>
      <c r="K10" s="125" t="s">
        <v>103</v>
      </c>
      <c r="L10" s="120"/>
      <c r="M10" s="120"/>
      <c r="N10" s="120"/>
      <c r="O10" s="202">
        <v>6</v>
      </c>
      <c r="P10" s="202"/>
      <c r="Q10" s="202"/>
      <c r="R10" s="202"/>
      <c r="S10" s="119" t="s">
        <v>28</v>
      </c>
      <c r="T10" s="119"/>
      <c r="U10" s="119"/>
      <c r="V10" s="203">
        <v>10</v>
      </c>
      <c r="W10" s="203"/>
      <c r="X10" s="203"/>
      <c r="Y10" s="203"/>
      <c r="Z10" s="119" t="s">
        <v>29</v>
      </c>
      <c r="AA10" s="119"/>
      <c r="AB10" s="119"/>
      <c r="AC10" s="203">
        <v>16</v>
      </c>
      <c r="AD10" s="203"/>
      <c r="AE10" s="203"/>
      <c r="AF10" s="203"/>
      <c r="AG10" s="119" t="s">
        <v>30</v>
      </c>
      <c r="AH10" s="119"/>
      <c r="AI10" s="119"/>
      <c r="AJ10" s="212" t="str">
        <f>IF(OR(O10="",V10="",AC10=""),"（　　）",TEXT(WEEKDAY(DATE(1988+O10,V10,AC10)),"(aaa)"))</f>
        <v>(日)</v>
      </c>
      <c r="AK10" s="212"/>
      <c r="AL10" s="212"/>
      <c r="AM10" s="212"/>
      <c r="AN10" s="137" t="s">
        <v>61</v>
      </c>
      <c r="AO10" s="137"/>
      <c r="AP10" s="137"/>
      <c r="AQ10" s="137"/>
      <c r="AR10" s="203">
        <v>10</v>
      </c>
      <c r="AS10" s="203"/>
      <c r="AT10" s="203"/>
      <c r="AU10" s="203"/>
      <c r="AV10" s="119" t="s">
        <v>29</v>
      </c>
      <c r="AW10" s="119"/>
      <c r="AX10" s="119"/>
      <c r="AY10" s="203">
        <v>18</v>
      </c>
      <c r="AZ10" s="203"/>
      <c r="BA10" s="203"/>
      <c r="BB10" s="203"/>
      <c r="BC10" s="119" t="s">
        <v>30</v>
      </c>
      <c r="BD10" s="119"/>
      <c r="BE10" s="119"/>
      <c r="BF10" s="212" t="str">
        <f>IF(OR(O10="",AR10="",AY10=""),"（　　）",TEXT(WEEKDAY(DATE(1988+O10,AR10,AY10)),"(aaa)"))</f>
        <v>(火)</v>
      </c>
      <c r="BG10" s="212"/>
      <c r="BH10" s="212"/>
      <c r="BI10" s="212"/>
      <c r="BJ10" s="120" t="s">
        <v>62</v>
      </c>
      <c r="BK10" s="120"/>
      <c r="BL10" s="203">
        <v>2</v>
      </c>
      <c r="BM10" s="203"/>
      <c r="BN10" s="203"/>
      <c r="BO10" s="120" t="s">
        <v>31</v>
      </c>
      <c r="BP10" s="120"/>
      <c r="BQ10" s="120"/>
      <c r="BR10" s="203">
        <v>3</v>
      </c>
      <c r="BS10" s="203"/>
      <c r="BT10" s="203"/>
      <c r="BU10" s="120" t="s">
        <v>32</v>
      </c>
      <c r="BV10" s="120"/>
      <c r="BW10" s="120"/>
      <c r="BX10" s="99"/>
    </row>
    <row r="11" spans="1:77" ht="18.75" customHeight="1" x14ac:dyDescent="0.15">
      <c r="B11" s="25"/>
      <c r="C11" s="1" t="s">
        <v>147</v>
      </c>
      <c r="D11" s="2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7"/>
      <c r="BP11" s="27"/>
      <c r="BQ11" s="27"/>
      <c r="BR11" s="27"/>
      <c r="BS11" s="27"/>
      <c r="BT11" s="27"/>
      <c r="BU11" s="27"/>
      <c r="BV11" s="27"/>
      <c r="BW11" s="27"/>
    </row>
    <row r="12" spans="1:77" s="5" customFormat="1" ht="15.75" customHeight="1" x14ac:dyDescent="0.15">
      <c r="C12" s="43" t="s">
        <v>157</v>
      </c>
      <c r="D12" s="2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7" s="5" customFormat="1" ht="14.25" customHeight="1" x14ac:dyDescent="0.15">
      <c r="C13" s="43" t="s">
        <v>113</v>
      </c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7" s="5" customFormat="1" ht="18.75" customHeight="1" x14ac:dyDescent="0.15">
      <c r="C14" s="133" t="s">
        <v>20</v>
      </c>
      <c r="D14" s="133"/>
      <c r="E14" s="133"/>
      <c r="F14" s="133"/>
      <c r="G14" s="133"/>
      <c r="H14" s="133"/>
      <c r="I14" s="133"/>
      <c r="J14" s="134"/>
      <c r="K14" s="126" t="s">
        <v>21</v>
      </c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8"/>
      <c r="AG14" s="126" t="s">
        <v>22</v>
      </c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8"/>
      <c r="BC14" s="126" t="s">
        <v>82</v>
      </c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</row>
    <row r="15" spans="1:77" s="5" customFormat="1" ht="18.75" customHeight="1" x14ac:dyDescent="0.15">
      <c r="C15" s="127"/>
      <c r="D15" s="127"/>
      <c r="E15" s="127"/>
      <c r="F15" s="127"/>
      <c r="G15" s="127"/>
      <c r="H15" s="127"/>
      <c r="I15" s="127"/>
      <c r="J15" s="128"/>
      <c r="K15" s="88" t="s">
        <v>63</v>
      </c>
      <c r="L15" s="89"/>
      <c r="M15" s="89"/>
      <c r="N15" s="89"/>
      <c r="O15" s="89"/>
      <c r="P15" s="89"/>
      <c r="Q15" s="90" t="s">
        <v>84</v>
      </c>
      <c r="R15" s="90"/>
      <c r="S15" s="90"/>
      <c r="T15" s="90"/>
      <c r="U15" s="91"/>
      <c r="V15" s="106" t="s">
        <v>64</v>
      </c>
      <c r="W15" s="90"/>
      <c r="X15" s="90"/>
      <c r="Y15" s="90"/>
      <c r="Z15" s="91"/>
      <c r="AA15" s="107" t="s">
        <v>85</v>
      </c>
      <c r="AB15" s="90"/>
      <c r="AC15" s="90"/>
      <c r="AD15" s="90"/>
      <c r="AE15" s="90"/>
      <c r="AF15" s="108"/>
      <c r="AG15" s="88" t="s">
        <v>63</v>
      </c>
      <c r="AH15" s="89"/>
      <c r="AI15" s="89"/>
      <c r="AJ15" s="89"/>
      <c r="AK15" s="89"/>
      <c r="AL15" s="89"/>
      <c r="AM15" s="90" t="s">
        <v>84</v>
      </c>
      <c r="AN15" s="90"/>
      <c r="AO15" s="90"/>
      <c r="AP15" s="90"/>
      <c r="AQ15" s="91"/>
      <c r="AR15" s="106" t="s">
        <v>64</v>
      </c>
      <c r="AS15" s="90"/>
      <c r="AT15" s="90"/>
      <c r="AU15" s="90"/>
      <c r="AV15" s="91"/>
      <c r="AW15" s="107" t="s">
        <v>85</v>
      </c>
      <c r="AX15" s="90"/>
      <c r="AY15" s="90"/>
      <c r="AZ15" s="90"/>
      <c r="BA15" s="90"/>
      <c r="BB15" s="108"/>
      <c r="BC15" s="88" t="s">
        <v>63</v>
      </c>
      <c r="BD15" s="89"/>
      <c r="BE15" s="89"/>
      <c r="BF15" s="89"/>
      <c r="BG15" s="89"/>
      <c r="BH15" s="89"/>
      <c r="BI15" s="90" t="s">
        <v>84</v>
      </c>
      <c r="BJ15" s="90"/>
      <c r="BK15" s="90"/>
      <c r="BL15" s="90"/>
      <c r="BM15" s="91"/>
      <c r="BN15" s="106" t="s">
        <v>64</v>
      </c>
      <c r="BO15" s="90"/>
      <c r="BP15" s="90"/>
      <c r="BQ15" s="90"/>
      <c r="BR15" s="91"/>
      <c r="BS15" s="107" t="s">
        <v>85</v>
      </c>
      <c r="BT15" s="90"/>
      <c r="BU15" s="90"/>
      <c r="BV15" s="90"/>
      <c r="BW15" s="90"/>
      <c r="BX15" s="90"/>
    </row>
    <row r="16" spans="1:77" s="5" customFormat="1" ht="18.75" customHeight="1" x14ac:dyDescent="0.15">
      <c r="C16" s="185">
        <v>40102</v>
      </c>
      <c r="D16" s="186"/>
      <c r="E16" s="186"/>
      <c r="F16" s="186"/>
      <c r="G16" s="186"/>
      <c r="H16" s="186"/>
      <c r="I16" s="186"/>
      <c r="J16" s="213"/>
      <c r="K16" s="214" t="str">
        <f>IF(SUM(Q16:AF16)=0,"",SUM(Q16:AF16))</f>
        <v/>
      </c>
      <c r="L16" s="215"/>
      <c r="M16" s="215"/>
      <c r="N16" s="215"/>
      <c r="O16" s="215"/>
      <c r="P16" s="215"/>
      <c r="Q16" s="215"/>
      <c r="R16" s="215"/>
      <c r="S16" s="215"/>
      <c r="T16" s="215"/>
      <c r="U16" s="216"/>
      <c r="V16" s="217"/>
      <c r="W16" s="215"/>
      <c r="X16" s="215"/>
      <c r="Y16" s="215"/>
      <c r="Z16" s="216"/>
      <c r="AA16" s="218"/>
      <c r="AB16" s="215"/>
      <c r="AC16" s="215"/>
      <c r="AD16" s="215"/>
      <c r="AE16" s="215"/>
      <c r="AF16" s="219"/>
      <c r="AG16" s="214" t="str">
        <f>IF(SUM(AM16:BB16)=0,"",SUM(AM16:BB16))</f>
        <v/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6"/>
      <c r="AR16" s="217"/>
      <c r="AS16" s="215"/>
      <c r="AT16" s="215"/>
      <c r="AU16" s="215"/>
      <c r="AV16" s="216"/>
      <c r="AW16" s="218"/>
      <c r="AX16" s="215"/>
      <c r="AY16" s="215"/>
      <c r="AZ16" s="215"/>
      <c r="BA16" s="215"/>
      <c r="BB16" s="219"/>
      <c r="BC16" s="214">
        <f>IF(SUM(BI16:BX16)=0,"",SUM(BI16:BX16))</f>
        <v>59</v>
      </c>
      <c r="BD16" s="215"/>
      <c r="BE16" s="215"/>
      <c r="BF16" s="215"/>
      <c r="BG16" s="215"/>
      <c r="BH16" s="215"/>
      <c r="BI16" s="215"/>
      <c r="BJ16" s="215"/>
      <c r="BK16" s="215"/>
      <c r="BL16" s="215"/>
      <c r="BM16" s="216"/>
      <c r="BN16" s="217">
        <v>35</v>
      </c>
      <c r="BO16" s="215"/>
      <c r="BP16" s="215"/>
      <c r="BQ16" s="215"/>
      <c r="BR16" s="216"/>
      <c r="BS16" s="218">
        <v>24</v>
      </c>
      <c r="BT16" s="215"/>
      <c r="BU16" s="215"/>
      <c r="BV16" s="215"/>
      <c r="BW16" s="215"/>
      <c r="BX16" s="215"/>
    </row>
    <row r="17" spans="3:77" s="5" customFormat="1" ht="18.75" customHeight="1" x14ac:dyDescent="0.15">
      <c r="C17" s="185">
        <v>40103</v>
      </c>
      <c r="D17" s="186"/>
      <c r="E17" s="186"/>
      <c r="F17" s="186"/>
      <c r="G17" s="186"/>
      <c r="H17" s="186"/>
      <c r="I17" s="186"/>
      <c r="J17" s="213"/>
      <c r="K17" s="214">
        <f>IF(SUM(Q17:AF17)=0,"",SUM(Q17:AF17))</f>
        <v>59</v>
      </c>
      <c r="L17" s="215"/>
      <c r="M17" s="215"/>
      <c r="N17" s="215"/>
      <c r="O17" s="215"/>
      <c r="P17" s="215"/>
      <c r="Q17" s="215"/>
      <c r="R17" s="215"/>
      <c r="S17" s="215"/>
      <c r="T17" s="215"/>
      <c r="U17" s="216"/>
      <c r="V17" s="217">
        <v>35</v>
      </c>
      <c r="W17" s="215"/>
      <c r="X17" s="215"/>
      <c r="Y17" s="215"/>
      <c r="Z17" s="216"/>
      <c r="AA17" s="218">
        <v>24</v>
      </c>
      <c r="AB17" s="215"/>
      <c r="AC17" s="215"/>
      <c r="AD17" s="215"/>
      <c r="AE17" s="215"/>
      <c r="AF17" s="219"/>
      <c r="AG17" s="214" t="str">
        <f>IF(SUM(AM17:BB17)=0,"",SUM(AM17:BB17))</f>
        <v/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6"/>
      <c r="AR17" s="217"/>
      <c r="AS17" s="215"/>
      <c r="AT17" s="215"/>
      <c r="AU17" s="215"/>
      <c r="AV17" s="216"/>
      <c r="AW17" s="218"/>
      <c r="AX17" s="215"/>
      <c r="AY17" s="215"/>
      <c r="AZ17" s="215"/>
      <c r="BA17" s="215"/>
      <c r="BB17" s="219"/>
      <c r="BC17" s="214">
        <f>IF(SUM(BI17:BX17)=0,"",SUM(BI17:BX17))</f>
        <v>62</v>
      </c>
      <c r="BD17" s="215"/>
      <c r="BE17" s="215"/>
      <c r="BF17" s="215"/>
      <c r="BG17" s="215"/>
      <c r="BH17" s="215"/>
      <c r="BI17" s="215"/>
      <c r="BJ17" s="215"/>
      <c r="BK17" s="215"/>
      <c r="BL17" s="215"/>
      <c r="BM17" s="216"/>
      <c r="BN17" s="217">
        <v>35</v>
      </c>
      <c r="BO17" s="215"/>
      <c r="BP17" s="215"/>
      <c r="BQ17" s="215"/>
      <c r="BR17" s="216"/>
      <c r="BS17" s="218">
        <v>27</v>
      </c>
      <c r="BT17" s="215"/>
      <c r="BU17" s="215"/>
      <c r="BV17" s="215"/>
      <c r="BW17" s="215"/>
      <c r="BX17" s="215"/>
    </row>
    <row r="18" spans="3:77" s="5" customFormat="1" ht="18.75" customHeight="1" x14ac:dyDescent="0.15">
      <c r="C18" s="185">
        <v>40104</v>
      </c>
      <c r="D18" s="186"/>
      <c r="E18" s="186"/>
      <c r="F18" s="186"/>
      <c r="G18" s="186"/>
      <c r="H18" s="186"/>
      <c r="I18" s="186"/>
      <c r="J18" s="213"/>
      <c r="K18" s="214">
        <f>IF(SUM(Q18:AF18)=0,"",SUM(Q18:AF18))</f>
        <v>62</v>
      </c>
      <c r="L18" s="215"/>
      <c r="M18" s="215"/>
      <c r="N18" s="215"/>
      <c r="O18" s="215"/>
      <c r="P18" s="215"/>
      <c r="Q18" s="215"/>
      <c r="R18" s="215"/>
      <c r="S18" s="215"/>
      <c r="T18" s="215"/>
      <c r="U18" s="216"/>
      <c r="V18" s="217">
        <v>35</v>
      </c>
      <c r="W18" s="215"/>
      <c r="X18" s="215"/>
      <c r="Y18" s="215"/>
      <c r="Z18" s="216"/>
      <c r="AA18" s="218">
        <v>27</v>
      </c>
      <c r="AB18" s="215"/>
      <c r="AC18" s="215"/>
      <c r="AD18" s="215"/>
      <c r="AE18" s="215"/>
      <c r="AF18" s="219"/>
      <c r="AG18" s="214" t="str">
        <f>IF(SUM(AM18:BB18)=0,"",SUM(AM18:BB18))</f>
        <v/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6"/>
      <c r="AR18" s="217"/>
      <c r="AS18" s="215"/>
      <c r="AT18" s="215"/>
      <c r="AU18" s="215"/>
      <c r="AV18" s="216"/>
      <c r="AW18" s="218"/>
      <c r="AX18" s="215"/>
      <c r="AY18" s="215"/>
      <c r="AZ18" s="215"/>
      <c r="BA18" s="215"/>
      <c r="BB18" s="219"/>
      <c r="BC18" s="214" t="str">
        <f>IF(SUM(BI18:BX18)=0,"",SUM(BI18:BX18))</f>
        <v/>
      </c>
      <c r="BD18" s="215"/>
      <c r="BE18" s="215"/>
      <c r="BF18" s="215"/>
      <c r="BG18" s="215"/>
      <c r="BH18" s="215"/>
      <c r="BI18" s="215"/>
      <c r="BJ18" s="215"/>
      <c r="BK18" s="215"/>
      <c r="BL18" s="215"/>
      <c r="BM18" s="216"/>
      <c r="BN18" s="217"/>
      <c r="BO18" s="215"/>
      <c r="BP18" s="215"/>
      <c r="BQ18" s="215"/>
      <c r="BR18" s="216"/>
      <c r="BS18" s="218"/>
      <c r="BT18" s="215"/>
      <c r="BU18" s="215"/>
      <c r="BV18" s="215"/>
      <c r="BW18" s="215"/>
      <c r="BX18" s="215"/>
    </row>
    <row r="19" spans="3:77" s="5" customFormat="1" ht="18.75" customHeight="1" x14ac:dyDescent="0.15">
      <c r="C19" s="185"/>
      <c r="D19" s="186"/>
      <c r="E19" s="186"/>
      <c r="F19" s="186"/>
      <c r="G19" s="186"/>
      <c r="H19" s="186"/>
      <c r="I19" s="186"/>
      <c r="J19" s="213"/>
      <c r="K19" s="214" t="str">
        <f>IF(SUM(Q19:AF19)=0,"",SUM(Q19:AF19))</f>
        <v/>
      </c>
      <c r="L19" s="215"/>
      <c r="M19" s="215"/>
      <c r="N19" s="215"/>
      <c r="O19" s="215"/>
      <c r="P19" s="215"/>
      <c r="Q19" s="215"/>
      <c r="R19" s="215"/>
      <c r="S19" s="215"/>
      <c r="T19" s="215"/>
      <c r="U19" s="216"/>
      <c r="V19" s="217"/>
      <c r="W19" s="215"/>
      <c r="X19" s="215"/>
      <c r="Y19" s="215"/>
      <c r="Z19" s="216"/>
      <c r="AA19" s="218"/>
      <c r="AB19" s="215"/>
      <c r="AC19" s="215"/>
      <c r="AD19" s="215"/>
      <c r="AE19" s="215"/>
      <c r="AF19" s="219"/>
      <c r="AG19" s="214" t="str">
        <f>IF(SUM(AM19:BB19)=0,"",SUM(AM19:BB19))</f>
        <v/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6"/>
      <c r="AR19" s="217"/>
      <c r="AS19" s="215"/>
      <c r="AT19" s="215"/>
      <c r="AU19" s="215"/>
      <c r="AV19" s="216"/>
      <c r="AW19" s="218"/>
      <c r="AX19" s="215"/>
      <c r="AY19" s="215"/>
      <c r="AZ19" s="215"/>
      <c r="BA19" s="215"/>
      <c r="BB19" s="219"/>
      <c r="BC19" s="214" t="str">
        <f>IF(SUM(BI19:BX19)=0,"",SUM(BI19:BX19))</f>
        <v/>
      </c>
      <c r="BD19" s="215"/>
      <c r="BE19" s="215"/>
      <c r="BF19" s="215"/>
      <c r="BG19" s="215"/>
      <c r="BH19" s="215"/>
      <c r="BI19" s="215"/>
      <c r="BJ19" s="215"/>
      <c r="BK19" s="215"/>
      <c r="BL19" s="215"/>
      <c r="BM19" s="216"/>
      <c r="BN19" s="217"/>
      <c r="BO19" s="215"/>
      <c r="BP19" s="215"/>
      <c r="BQ19" s="215"/>
      <c r="BR19" s="216"/>
      <c r="BS19" s="218"/>
      <c r="BT19" s="215"/>
      <c r="BU19" s="215"/>
      <c r="BV19" s="215"/>
      <c r="BW19" s="215"/>
      <c r="BX19" s="215"/>
    </row>
    <row r="20" spans="3:77" s="5" customFormat="1" ht="19.5" customHeight="1" x14ac:dyDescent="0.15">
      <c r="C20" s="53"/>
      <c r="D20" s="53"/>
      <c r="E20" s="53"/>
      <c r="F20" s="53"/>
      <c r="G20" s="53"/>
      <c r="H20" s="53"/>
      <c r="I20" s="53"/>
      <c r="J20" s="53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33" t="s">
        <v>89</v>
      </c>
      <c r="AH20" s="33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</row>
    <row r="21" spans="3:77" s="5" customFormat="1" ht="27" customHeight="1" x14ac:dyDescent="0.15">
      <c r="C21" s="135" t="s">
        <v>90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</row>
    <row r="22" spans="3:77" ht="18.75" customHeight="1" x14ac:dyDescent="0.15">
      <c r="C22" s="3" t="s">
        <v>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"/>
      <c r="AO22" s="3" t="s">
        <v>19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55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3:77" ht="18.75" customHeight="1" x14ac:dyDescent="0.15">
      <c r="C23" s="220"/>
      <c r="D23" s="220"/>
      <c r="E23" s="220"/>
      <c r="F23" s="220"/>
      <c r="G23" s="220"/>
      <c r="H23" s="220"/>
      <c r="I23" s="220"/>
      <c r="J23" s="220"/>
      <c r="K23" s="113" t="s">
        <v>15</v>
      </c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30"/>
      <c r="Y23" s="131" t="s">
        <v>14</v>
      </c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  <c r="AM23" s="28"/>
      <c r="AN23" s="29"/>
      <c r="AO23" s="184" t="s">
        <v>159</v>
      </c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1"/>
    </row>
    <row r="24" spans="3:77" ht="18.75" customHeight="1" x14ac:dyDescent="0.15">
      <c r="C24" s="220"/>
      <c r="D24" s="220"/>
      <c r="E24" s="220"/>
      <c r="F24" s="220"/>
      <c r="G24" s="220"/>
      <c r="H24" s="220"/>
      <c r="I24" s="220"/>
      <c r="J24" s="220"/>
      <c r="K24" s="102" t="s">
        <v>2</v>
      </c>
      <c r="L24" s="103"/>
      <c r="M24" s="103"/>
      <c r="N24" s="103"/>
      <c r="O24" s="103"/>
      <c r="P24" s="103"/>
      <c r="Q24" s="104"/>
      <c r="R24" s="102" t="s">
        <v>23</v>
      </c>
      <c r="S24" s="103"/>
      <c r="T24" s="103"/>
      <c r="U24" s="103"/>
      <c r="V24" s="103"/>
      <c r="W24" s="103"/>
      <c r="X24" s="104"/>
      <c r="Y24" s="102" t="s">
        <v>2</v>
      </c>
      <c r="Z24" s="103"/>
      <c r="AA24" s="103"/>
      <c r="AB24" s="103"/>
      <c r="AC24" s="103"/>
      <c r="AD24" s="103"/>
      <c r="AE24" s="104"/>
      <c r="AF24" s="102" t="s">
        <v>23</v>
      </c>
      <c r="AG24" s="103"/>
      <c r="AH24" s="103"/>
      <c r="AI24" s="103"/>
      <c r="AJ24" s="103"/>
      <c r="AK24" s="103"/>
      <c r="AL24" s="104"/>
      <c r="AM24" s="28"/>
      <c r="AN24" s="29"/>
      <c r="AO24" s="87" t="s">
        <v>2</v>
      </c>
      <c r="AP24" s="87"/>
      <c r="AQ24" s="87"/>
      <c r="AR24" s="87"/>
      <c r="AS24" s="87"/>
      <c r="AT24" s="87"/>
      <c r="AU24" s="87"/>
      <c r="AV24" s="87" t="s">
        <v>9</v>
      </c>
      <c r="AW24" s="87"/>
      <c r="AX24" s="87"/>
      <c r="AY24" s="87"/>
      <c r="AZ24" s="87" t="s">
        <v>13</v>
      </c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 t="s">
        <v>80</v>
      </c>
      <c r="BO24" s="87"/>
      <c r="BP24" s="87"/>
      <c r="BQ24" s="87"/>
      <c r="BR24" s="87"/>
      <c r="BS24" s="87"/>
      <c r="BT24" s="95" t="s">
        <v>12</v>
      </c>
      <c r="BU24" s="95"/>
      <c r="BV24" s="95"/>
      <c r="BW24" s="95"/>
      <c r="BX24" s="95"/>
      <c r="BY24" s="8"/>
    </row>
    <row r="25" spans="3:77" ht="18.75" customHeight="1" x14ac:dyDescent="0.15">
      <c r="C25" s="113" t="s">
        <v>16</v>
      </c>
      <c r="D25" s="114"/>
      <c r="E25" s="114"/>
      <c r="F25" s="114"/>
      <c r="G25" s="114"/>
      <c r="H25" s="114"/>
      <c r="I25" s="114"/>
      <c r="J25" s="114"/>
      <c r="K25" s="185">
        <v>40102</v>
      </c>
      <c r="L25" s="186"/>
      <c r="M25" s="186"/>
      <c r="N25" s="186"/>
      <c r="O25" s="186"/>
      <c r="P25" s="186"/>
      <c r="Q25" s="186"/>
      <c r="R25" s="224">
        <v>62</v>
      </c>
      <c r="S25" s="225"/>
      <c r="T25" s="225"/>
      <c r="U25" s="225"/>
      <c r="V25" s="225"/>
      <c r="W25" s="226" t="s">
        <v>3</v>
      </c>
      <c r="X25" s="227"/>
      <c r="Y25" s="185"/>
      <c r="Z25" s="186"/>
      <c r="AA25" s="186"/>
      <c r="AB25" s="186"/>
      <c r="AC25" s="186"/>
      <c r="AD25" s="186"/>
      <c r="AE25" s="186"/>
      <c r="AF25" s="109"/>
      <c r="AG25" s="110"/>
      <c r="AH25" s="110"/>
      <c r="AI25" s="110"/>
      <c r="AJ25" s="110"/>
      <c r="AK25" s="115" t="s">
        <v>3</v>
      </c>
      <c r="AL25" s="116"/>
      <c r="AM25" s="26"/>
      <c r="AO25" s="185">
        <v>40103</v>
      </c>
      <c r="AP25" s="186"/>
      <c r="AQ25" s="186"/>
      <c r="AR25" s="186"/>
      <c r="AS25" s="186"/>
      <c r="AT25" s="186"/>
      <c r="AU25" s="186"/>
      <c r="AV25" s="221" t="s">
        <v>74</v>
      </c>
      <c r="AW25" s="221"/>
      <c r="AX25" s="221"/>
      <c r="AY25" s="221"/>
      <c r="AZ25" s="221" t="s">
        <v>128</v>
      </c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2">
        <f>IF(AZ25="","",VLOOKUP(AZ25,list!$H$2:$I$27,2,FALSE))</f>
        <v>540</v>
      </c>
      <c r="BO25" s="222"/>
      <c r="BP25" s="222"/>
      <c r="BQ25" s="222"/>
      <c r="BR25" s="222"/>
      <c r="BS25" s="222"/>
      <c r="BT25" s="223">
        <v>55</v>
      </c>
      <c r="BU25" s="223"/>
      <c r="BV25" s="223"/>
      <c r="BW25" s="223"/>
      <c r="BX25" s="223"/>
      <c r="BY25" s="8"/>
    </row>
    <row r="26" spans="3:77" ht="18.75" customHeight="1" x14ac:dyDescent="0.15">
      <c r="C26" s="122" t="s">
        <v>8</v>
      </c>
      <c r="D26" s="123"/>
      <c r="E26" s="123"/>
      <c r="F26" s="123"/>
      <c r="G26" s="123"/>
      <c r="H26" s="123"/>
      <c r="I26" s="123"/>
      <c r="J26" s="123"/>
      <c r="K26" s="185"/>
      <c r="L26" s="186"/>
      <c r="M26" s="186"/>
      <c r="N26" s="186"/>
      <c r="O26" s="186"/>
      <c r="P26" s="186"/>
      <c r="Q26" s="186"/>
      <c r="R26" s="109"/>
      <c r="S26" s="110"/>
      <c r="T26" s="110"/>
      <c r="U26" s="110"/>
      <c r="V26" s="110"/>
      <c r="W26" s="115" t="s">
        <v>3</v>
      </c>
      <c r="X26" s="116"/>
      <c r="Y26" s="185"/>
      <c r="Z26" s="186"/>
      <c r="AA26" s="186"/>
      <c r="AB26" s="186"/>
      <c r="AC26" s="186"/>
      <c r="AD26" s="186"/>
      <c r="AE26" s="186"/>
      <c r="AF26" s="109"/>
      <c r="AG26" s="110"/>
      <c r="AH26" s="110"/>
      <c r="AI26" s="110"/>
      <c r="AJ26" s="110"/>
      <c r="AK26" s="115" t="s">
        <v>3</v>
      </c>
      <c r="AL26" s="116"/>
      <c r="AM26" s="26"/>
      <c r="AO26" s="185" t="s">
        <v>83</v>
      </c>
      <c r="AP26" s="186"/>
      <c r="AQ26" s="186"/>
      <c r="AR26" s="186"/>
      <c r="AS26" s="186"/>
      <c r="AT26" s="186"/>
      <c r="AU26" s="186"/>
      <c r="AV26" s="221" t="s">
        <v>72</v>
      </c>
      <c r="AW26" s="221"/>
      <c r="AX26" s="221"/>
      <c r="AY26" s="221"/>
      <c r="AZ26" s="221" t="s">
        <v>133</v>
      </c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2">
        <f>IF(AZ26="","",VLOOKUP(AZ26,list!$H$2:$I$27,2,FALSE))</f>
        <v>150</v>
      </c>
      <c r="BO26" s="222"/>
      <c r="BP26" s="222"/>
      <c r="BQ26" s="222"/>
      <c r="BR26" s="222"/>
      <c r="BS26" s="222"/>
      <c r="BT26" s="223">
        <v>10</v>
      </c>
      <c r="BU26" s="223"/>
      <c r="BV26" s="223"/>
      <c r="BW26" s="223"/>
      <c r="BX26" s="223"/>
      <c r="BY26" s="4"/>
    </row>
    <row r="27" spans="3:77" ht="18.75" customHeight="1" x14ac:dyDescent="0.15">
      <c r="C27" s="10" t="s">
        <v>86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O27" s="185" t="s">
        <v>83</v>
      </c>
      <c r="AP27" s="186"/>
      <c r="AQ27" s="186"/>
      <c r="AR27" s="186"/>
      <c r="AS27" s="186"/>
      <c r="AT27" s="186"/>
      <c r="AU27" s="186"/>
      <c r="AV27" s="221" t="s">
        <v>72</v>
      </c>
      <c r="AW27" s="221"/>
      <c r="AX27" s="221"/>
      <c r="AY27" s="221"/>
      <c r="AZ27" s="221" t="s">
        <v>135</v>
      </c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2">
        <f>IF(AZ27="","",VLOOKUP(AZ27,list!$H$2:$I$27,2,FALSE))</f>
        <v>160</v>
      </c>
      <c r="BO27" s="222"/>
      <c r="BP27" s="222"/>
      <c r="BQ27" s="222"/>
      <c r="BR27" s="222"/>
      <c r="BS27" s="222"/>
      <c r="BT27" s="223">
        <v>10</v>
      </c>
      <c r="BU27" s="223"/>
      <c r="BV27" s="223"/>
      <c r="BW27" s="223"/>
      <c r="BX27" s="223"/>
      <c r="BY27" s="4"/>
    </row>
    <row r="28" spans="3:77" ht="18.75" customHeight="1" x14ac:dyDescent="0.15">
      <c r="C28" s="43" t="s">
        <v>158</v>
      </c>
      <c r="D28" s="42"/>
      <c r="E28" s="2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25"/>
      <c r="AM28" s="25"/>
      <c r="AO28" s="56"/>
      <c r="AP28" s="57"/>
      <c r="AQ28" s="57"/>
      <c r="AR28" s="57"/>
      <c r="AS28" s="57"/>
      <c r="AT28" s="57"/>
      <c r="AU28" s="57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86" t="str">
        <f>IF(AZ28="","",VLOOKUP(AZ28,list!$H$2:$I$31,2,FALSE))</f>
        <v/>
      </c>
      <c r="BO28" s="86"/>
      <c r="BP28" s="86"/>
      <c r="BQ28" s="86"/>
      <c r="BR28" s="86"/>
      <c r="BS28" s="86"/>
      <c r="BT28" s="96"/>
      <c r="BU28" s="96"/>
      <c r="BV28" s="96"/>
      <c r="BW28" s="96"/>
      <c r="BX28" s="96"/>
      <c r="BY28" s="4"/>
    </row>
    <row r="29" spans="3:77" ht="18.75" customHeight="1" x14ac:dyDescent="0.15">
      <c r="C29" s="111" t="s">
        <v>106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59"/>
      <c r="AJ29" s="59"/>
      <c r="AK29" s="59"/>
      <c r="AL29" s="59"/>
      <c r="AM29" s="59"/>
      <c r="AN29" s="29"/>
      <c r="AO29" s="56"/>
      <c r="AP29" s="57"/>
      <c r="AQ29" s="57"/>
      <c r="AR29" s="57"/>
      <c r="AS29" s="57"/>
      <c r="AT29" s="57"/>
      <c r="AU29" s="57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86" t="str">
        <f>IF(AZ29="","",VLOOKUP(AZ29,list!$H$2:$I$31,2,FALSE))</f>
        <v/>
      </c>
      <c r="BO29" s="86"/>
      <c r="BP29" s="86"/>
      <c r="BQ29" s="86"/>
      <c r="BR29" s="86"/>
      <c r="BS29" s="86"/>
      <c r="BT29" s="96"/>
      <c r="BU29" s="96"/>
      <c r="BV29" s="96"/>
      <c r="BW29" s="96"/>
      <c r="BX29" s="96"/>
      <c r="BY29" s="4"/>
    </row>
    <row r="30" spans="3:77" ht="18.75" customHeight="1" x14ac:dyDescent="0.15">
      <c r="C30" s="87" t="s">
        <v>4</v>
      </c>
      <c r="D30" s="87"/>
      <c r="E30" s="87"/>
      <c r="F30" s="87"/>
      <c r="G30" s="87"/>
      <c r="H30" s="87"/>
      <c r="I30" s="87"/>
      <c r="J30" s="87" t="s">
        <v>9</v>
      </c>
      <c r="K30" s="87"/>
      <c r="L30" s="87"/>
      <c r="M30" s="87"/>
      <c r="N30" s="87" t="s">
        <v>10</v>
      </c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 t="s">
        <v>80</v>
      </c>
      <c r="AD30" s="87"/>
      <c r="AE30" s="87"/>
      <c r="AF30" s="87"/>
      <c r="AG30" s="87"/>
      <c r="AH30" s="87"/>
      <c r="AI30" s="87" t="s">
        <v>11</v>
      </c>
      <c r="AJ30" s="87"/>
      <c r="AK30" s="87"/>
      <c r="AL30" s="87"/>
      <c r="AM30" s="87"/>
      <c r="AO30" s="56"/>
      <c r="AP30" s="57"/>
      <c r="AQ30" s="57"/>
      <c r="AR30" s="57"/>
      <c r="AS30" s="57"/>
      <c r="AT30" s="57"/>
      <c r="AU30" s="57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86" t="str">
        <f>IF(AZ30="","",VLOOKUP(AZ30,list!$H$2:$I$31,2,FALSE))</f>
        <v/>
      </c>
      <c r="BO30" s="86"/>
      <c r="BP30" s="86"/>
      <c r="BQ30" s="86"/>
      <c r="BR30" s="86"/>
      <c r="BS30" s="86"/>
      <c r="BT30" s="96"/>
      <c r="BU30" s="96"/>
      <c r="BV30" s="96"/>
      <c r="BW30" s="96"/>
      <c r="BX30" s="96"/>
      <c r="BY30" s="4"/>
    </row>
    <row r="31" spans="3:77" ht="18.75" customHeight="1" x14ac:dyDescent="0.15">
      <c r="C31" s="185">
        <v>40104</v>
      </c>
      <c r="D31" s="186"/>
      <c r="E31" s="186"/>
      <c r="F31" s="186"/>
      <c r="G31" s="186"/>
      <c r="H31" s="186"/>
      <c r="I31" s="186"/>
      <c r="J31" s="221" t="s">
        <v>72</v>
      </c>
      <c r="K31" s="221"/>
      <c r="L31" s="221"/>
      <c r="M31" s="221"/>
      <c r="N31" s="221" t="s">
        <v>36</v>
      </c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2">
        <f>IF(N31="","",VLOOKUP(N31,list!$D$2:$E$30,2,FALSE))</f>
        <v>3420</v>
      </c>
      <c r="AD31" s="222"/>
      <c r="AE31" s="222"/>
      <c r="AF31" s="222"/>
      <c r="AG31" s="222"/>
      <c r="AH31" s="222"/>
      <c r="AI31" s="228">
        <v>11</v>
      </c>
      <c r="AJ31" s="228"/>
      <c r="AK31" s="228"/>
      <c r="AL31" s="228"/>
      <c r="AM31" s="228"/>
      <c r="AO31" s="56"/>
      <c r="AP31" s="57"/>
      <c r="AQ31" s="57"/>
      <c r="AR31" s="57"/>
      <c r="AS31" s="57"/>
      <c r="AT31" s="57"/>
      <c r="AU31" s="57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86" t="str">
        <f>IF(AZ31="","",VLOOKUP(AZ31,list!$H$2:$I$31,2,FALSE))</f>
        <v/>
      </c>
      <c r="BO31" s="86"/>
      <c r="BP31" s="86"/>
      <c r="BQ31" s="86"/>
      <c r="BR31" s="86"/>
      <c r="BS31" s="86"/>
      <c r="BT31" s="96"/>
      <c r="BU31" s="96"/>
      <c r="BV31" s="96"/>
      <c r="BW31" s="96"/>
      <c r="BX31" s="96"/>
      <c r="BY31" s="4"/>
    </row>
    <row r="32" spans="3:77" ht="18.75" customHeight="1" x14ac:dyDescent="0.15">
      <c r="C32" s="185"/>
      <c r="D32" s="186"/>
      <c r="E32" s="186"/>
      <c r="F32" s="186"/>
      <c r="G32" s="186"/>
      <c r="H32" s="186"/>
      <c r="I32" s="186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2" t="str">
        <f>IF(N32="","",VLOOKUP(N32,list!$D$2:$E$30,2,FALSE))</f>
        <v/>
      </c>
      <c r="AD32" s="222"/>
      <c r="AE32" s="222"/>
      <c r="AF32" s="222"/>
      <c r="AG32" s="222"/>
      <c r="AH32" s="222"/>
      <c r="AI32" s="228"/>
      <c r="AJ32" s="228"/>
      <c r="AK32" s="228"/>
      <c r="AL32" s="228"/>
      <c r="AM32" s="228"/>
      <c r="AO32" s="56"/>
      <c r="AP32" s="57"/>
      <c r="AQ32" s="57"/>
      <c r="AR32" s="57"/>
      <c r="AS32" s="57"/>
      <c r="AT32" s="57"/>
      <c r="AU32" s="57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86" t="str">
        <f>IF(AZ32="","",VLOOKUP(AZ32,list!$H$2:$I$31,2,FALSE))</f>
        <v/>
      </c>
      <c r="BO32" s="86"/>
      <c r="BP32" s="86"/>
      <c r="BQ32" s="86"/>
      <c r="BR32" s="86"/>
      <c r="BS32" s="86"/>
      <c r="BT32" s="96"/>
      <c r="BU32" s="96"/>
      <c r="BV32" s="96"/>
      <c r="BW32" s="96"/>
      <c r="BX32" s="96"/>
      <c r="BY32" s="4"/>
    </row>
    <row r="33" spans="3:77" ht="18.75" customHeight="1" x14ac:dyDescent="0.15">
      <c r="C33" s="185"/>
      <c r="D33" s="186"/>
      <c r="E33" s="186"/>
      <c r="F33" s="186"/>
      <c r="G33" s="186"/>
      <c r="H33" s="186"/>
      <c r="I33" s="186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2" t="str">
        <f>IF(N33="","",VLOOKUP(N33,list!$D$2:$E$30,2,FALSE))</f>
        <v/>
      </c>
      <c r="AD33" s="222"/>
      <c r="AE33" s="222"/>
      <c r="AF33" s="222"/>
      <c r="AG33" s="222"/>
      <c r="AH33" s="222"/>
      <c r="AI33" s="228"/>
      <c r="AJ33" s="228"/>
      <c r="AK33" s="228"/>
      <c r="AL33" s="228"/>
      <c r="AM33" s="228"/>
      <c r="AO33" s="3" t="s">
        <v>88</v>
      </c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15"/>
      <c r="BY33" s="8"/>
    </row>
    <row r="34" spans="3:77" ht="18.75" customHeight="1" x14ac:dyDescent="0.15">
      <c r="C34" s="185"/>
      <c r="D34" s="186"/>
      <c r="E34" s="186"/>
      <c r="F34" s="186"/>
      <c r="G34" s="186"/>
      <c r="H34" s="186"/>
      <c r="I34" s="186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2" t="str">
        <f>IF(N34="","",VLOOKUP(N34,list!$D$2:$E$30,2,FALSE))</f>
        <v/>
      </c>
      <c r="AD34" s="222"/>
      <c r="AE34" s="222"/>
      <c r="AF34" s="222"/>
      <c r="AG34" s="222"/>
      <c r="AH34" s="222"/>
      <c r="AI34" s="228"/>
      <c r="AJ34" s="228"/>
      <c r="AK34" s="228"/>
      <c r="AL34" s="228"/>
      <c r="AM34" s="228"/>
      <c r="AO34" s="87" t="s">
        <v>4</v>
      </c>
      <c r="AP34" s="87"/>
      <c r="AQ34" s="87"/>
      <c r="AR34" s="87"/>
      <c r="AS34" s="87"/>
      <c r="AT34" s="87"/>
      <c r="AU34" s="87"/>
      <c r="AV34" s="87" t="s">
        <v>13</v>
      </c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 t="s">
        <v>80</v>
      </c>
      <c r="BO34" s="87"/>
      <c r="BP34" s="87"/>
      <c r="BQ34" s="87"/>
      <c r="BR34" s="87"/>
      <c r="BS34" s="87"/>
      <c r="BT34" s="95" t="s">
        <v>12</v>
      </c>
      <c r="BU34" s="95"/>
      <c r="BV34" s="95"/>
      <c r="BW34" s="95"/>
      <c r="BX34" s="95"/>
      <c r="BY34" s="4"/>
    </row>
    <row r="35" spans="3:77" ht="18.75" customHeight="1" x14ac:dyDescent="0.15">
      <c r="C35" s="10" t="s">
        <v>87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O35" s="185">
        <v>40103</v>
      </c>
      <c r="AP35" s="186"/>
      <c r="AQ35" s="186"/>
      <c r="AR35" s="186"/>
      <c r="AS35" s="186"/>
      <c r="AT35" s="186"/>
      <c r="AU35" s="186"/>
      <c r="AV35" s="221" t="s">
        <v>142</v>
      </c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2">
        <f>IF(AV35="","",VLOOKUP(AV35,list!$J$2:$K$19,2,FALSE))</f>
        <v>220</v>
      </c>
      <c r="BO35" s="222"/>
      <c r="BP35" s="222"/>
      <c r="BQ35" s="222"/>
      <c r="BR35" s="222"/>
      <c r="BS35" s="222"/>
      <c r="BT35" s="223">
        <v>20</v>
      </c>
      <c r="BU35" s="223"/>
      <c r="BV35" s="223"/>
      <c r="BW35" s="223"/>
      <c r="BX35" s="223"/>
      <c r="BY35" s="4"/>
    </row>
    <row r="36" spans="3:77" ht="18.75" customHeight="1" x14ac:dyDescent="0.15">
      <c r="C36" s="87" t="s">
        <v>4</v>
      </c>
      <c r="D36" s="87"/>
      <c r="E36" s="87"/>
      <c r="F36" s="87"/>
      <c r="G36" s="87"/>
      <c r="H36" s="87"/>
      <c r="I36" s="87"/>
      <c r="J36" s="87" t="s">
        <v>9</v>
      </c>
      <c r="K36" s="87"/>
      <c r="L36" s="87"/>
      <c r="M36" s="87"/>
      <c r="N36" s="87" t="s">
        <v>13</v>
      </c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 t="s">
        <v>80</v>
      </c>
      <c r="AD36" s="87"/>
      <c r="AE36" s="87"/>
      <c r="AF36" s="87"/>
      <c r="AG36" s="87"/>
      <c r="AH36" s="87"/>
      <c r="AI36" s="87" t="s">
        <v>11</v>
      </c>
      <c r="AJ36" s="87"/>
      <c r="AK36" s="87"/>
      <c r="AL36" s="87"/>
      <c r="AM36" s="87"/>
      <c r="AN36" s="29"/>
      <c r="AO36" s="185" t="s">
        <v>83</v>
      </c>
      <c r="AP36" s="186"/>
      <c r="AQ36" s="186"/>
      <c r="AR36" s="186"/>
      <c r="AS36" s="186"/>
      <c r="AT36" s="186"/>
      <c r="AU36" s="186"/>
      <c r="AV36" s="221" t="s">
        <v>136</v>
      </c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2">
        <f>IF(AV36="","",VLOOKUP(AV36,list!$J$2:$K$19,2,FALSE))</f>
        <v>1800</v>
      </c>
      <c r="BO36" s="222"/>
      <c r="BP36" s="222"/>
      <c r="BQ36" s="222"/>
      <c r="BR36" s="222"/>
      <c r="BS36" s="222"/>
      <c r="BT36" s="223">
        <v>3</v>
      </c>
      <c r="BU36" s="223"/>
      <c r="BV36" s="223"/>
      <c r="BW36" s="223"/>
      <c r="BX36" s="223"/>
      <c r="BY36" s="4"/>
    </row>
    <row r="37" spans="3:77" ht="18.75" customHeight="1" x14ac:dyDescent="0.15">
      <c r="C37" s="229">
        <v>45947</v>
      </c>
      <c r="D37" s="230"/>
      <c r="E37" s="230"/>
      <c r="F37" s="230"/>
      <c r="G37" s="230"/>
      <c r="H37" s="230"/>
      <c r="I37" s="231"/>
      <c r="J37" s="232" t="s">
        <v>73</v>
      </c>
      <c r="K37" s="233"/>
      <c r="L37" s="233"/>
      <c r="M37" s="234"/>
      <c r="N37" s="232" t="s">
        <v>138</v>
      </c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4"/>
      <c r="AC37" s="235">
        <f>IF(N37="","",VLOOKUP(N37,list!$F$2:$G$7,2,FALSE))</f>
        <v>7080</v>
      </c>
      <c r="AD37" s="236"/>
      <c r="AE37" s="236"/>
      <c r="AF37" s="236"/>
      <c r="AG37" s="236"/>
      <c r="AH37" s="237"/>
      <c r="AI37" s="238">
        <v>1</v>
      </c>
      <c r="AJ37" s="239"/>
      <c r="AK37" s="239"/>
      <c r="AL37" s="239"/>
      <c r="AM37" s="240"/>
      <c r="AO37" s="185" t="s">
        <v>83</v>
      </c>
      <c r="AP37" s="186"/>
      <c r="AQ37" s="186"/>
      <c r="AR37" s="186"/>
      <c r="AS37" s="186"/>
      <c r="AT37" s="186"/>
      <c r="AU37" s="186"/>
      <c r="AV37" s="221" t="s">
        <v>52</v>
      </c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2">
        <f>IF(AV37="","",VLOOKUP(AV37,list!$J$2:$K$19,2,FALSE))</f>
        <v>250</v>
      </c>
      <c r="BO37" s="222"/>
      <c r="BP37" s="222"/>
      <c r="BQ37" s="222"/>
      <c r="BR37" s="222"/>
      <c r="BS37" s="222"/>
      <c r="BT37" s="223">
        <v>2</v>
      </c>
      <c r="BU37" s="223"/>
      <c r="BV37" s="223"/>
      <c r="BW37" s="223"/>
      <c r="BX37" s="223"/>
      <c r="BY37" s="4"/>
    </row>
    <row r="38" spans="3:77" ht="18.75" customHeight="1" x14ac:dyDescent="0.15">
      <c r="C38" s="229" t="s">
        <v>140</v>
      </c>
      <c r="D38" s="230"/>
      <c r="E38" s="230"/>
      <c r="F38" s="230"/>
      <c r="G38" s="230"/>
      <c r="H38" s="230"/>
      <c r="I38" s="231"/>
      <c r="J38" s="232" t="s">
        <v>73</v>
      </c>
      <c r="K38" s="233"/>
      <c r="L38" s="233"/>
      <c r="M38" s="234"/>
      <c r="N38" s="232" t="s">
        <v>126</v>
      </c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4"/>
      <c r="AC38" s="235">
        <f>IF(N38="","",VLOOKUP(N38,list!$F$2:$G$7,2,FALSE))</f>
        <v>160</v>
      </c>
      <c r="AD38" s="236"/>
      <c r="AE38" s="236"/>
      <c r="AF38" s="236"/>
      <c r="AG38" s="236"/>
      <c r="AH38" s="237"/>
      <c r="AI38" s="238">
        <v>1</v>
      </c>
      <c r="AJ38" s="239"/>
      <c r="AK38" s="239"/>
      <c r="AL38" s="239"/>
      <c r="AM38" s="240"/>
      <c r="AO38" s="185" t="s">
        <v>83</v>
      </c>
      <c r="AP38" s="186"/>
      <c r="AQ38" s="186"/>
      <c r="AR38" s="186"/>
      <c r="AS38" s="186"/>
      <c r="AT38" s="186"/>
      <c r="AU38" s="186"/>
      <c r="AV38" s="221" t="s">
        <v>56</v>
      </c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2">
        <f>IF(AV38="","",VLOOKUP(AV38,list!$J$2:$K$19,2,FALSE))</f>
        <v>70</v>
      </c>
      <c r="BO38" s="222"/>
      <c r="BP38" s="222"/>
      <c r="BQ38" s="222"/>
      <c r="BR38" s="222"/>
      <c r="BS38" s="222"/>
      <c r="BT38" s="223">
        <v>10</v>
      </c>
      <c r="BU38" s="223"/>
      <c r="BV38" s="223"/>
      <c r="BW38" s="223"/>
      <c r="BX38" s="223"/>
      <c r="BY38" s="4"/>
    </row>
    <row r="39" spans="3:77" ht="18.75" customHeight="1" x14ac:dyDescent="0.15">
      <c r="C39" s="229">
        <v>45948</v>
      </c>
      <c r="D39" s="230"/>
      <c r="E39" s="230"/>
      <c r="F39" s="230"/>
      <c r="G39" s="230"/>
      <c r="H39" s="230"/>
      <c r="I39" s="231"/>
      <c r="J39" s="232" t="s">
        <v>72</v>
      </c>
      <c r="K39" s="233"/>
      <c r="L39" s="233"/>
      <c r="M39" s="234"/>
      <c r="N39" s="232" t="s">
        <v>47</v>
      </c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4"/>
      <c r="AC39" s="235">
        <f>IF(N39="","",VLOOKUP(N39,list!$F$2:$G$7,2,FALSE))</f>
        <v>420</v>
      </c>
      <c r="AD39" s="236"/>
      <c r="AE39" s="236"/>
      <c r="AF39" s="236"/>
      <c r="AG39" s="236"/>
      <c r="AH39" s="237"/>
      <c r="AI39" s="238">
        <v>11</v>
      </c>
      <c r="AJ39" s="239"/>
      <c r="AK39" s="239"/>
      <c r="AL39" s="239"/>
      <c r="AM39" s="240"/>
      <c r="AO39" s="185">
        <v>40104</v>
      </c>
      <c r="AP39" s="186"/>
      <c r="AQ39" s="186"/>
      <c r="AR39" s="186"/>
      <c r="AS39" s="186"/>
      <c r="AT39" s="186"/>
      <c r="AU39" s="186"/>
      <c r="AV39" s="221" t="s">
        <v>53</v>
      </c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2">
        <f>IF(AV39="","",VLOOKUP(AV39,list!$J$2:$K$19,2,FALSE))</f>
        <v>90</v>
      </c>
      <c r="BO39" s="222"/>
      <c r="BP39" s="222"/>
      <c r="BQ39" s="222"/>
      <c r="BR39" s="222"/>
      <c r="BS39" s="222"/>
      <c r="BT39" s="223">
        <v>45</v>
      </c>
      <c r="BU39" s="223"/>
      <c r="BV39" s="223"/>
      <c r="BW39" s="223"/>
      <c r="BX39" s="223"/>
      <c r="BY39" s="4"/>
    </row>
    <row r="40" spans="3:77" ht="18.75" customHeight="1" x14ac:dyDescent="0.15">
      <c r="C40" s="56"/>
      <c r="D40" s="57"/>
      <c r="E40" s="57"/>
      <c r="F40" s="57"/>
      <c r="G40" s="57"/>
      <c r="H40" s="57"/>
      <c r="I40" s="58"/>
      <c r="J40" s="79"/>
      <c r="K40" s="80"/>
      <c r="L40" s="80"/>
      <c r="M40" s="81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82" t="str">
        <f>IF(N40="","",VLOOKUP(N40,list!$F$2:$G$7,2,FALSE))</f>
        <v/>
      </c>
      <c r="AD40" s="83"/>
      <c r="AE40" s="83"/>
      <c r="AF40" s="83"/>
      <c r="AG40" s="83"/>
      <c r="AH40" s="84"/>
      <c r="AI40" s="241"/>
      <c r="AJ40" s="242"/>
      <c r="AK40" s="242"/>
      <c r="AL40" s="242"/>
      <c r="AM40" s="243"/>
      <c r="AN40" s="5"/>
      <c r="AO40" s="48"/>
      <c r="AP40" s="49"/>
      <c r="AQ40" s="49"/>
      <c r="AR40" s="49"/>
      <c r="AS40" s="49"/>
      <c r="AT40" s="49"/>
      <c r="AU40" s="49"/>
      <c r="AV40" s="79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2" t="str">
        <f>IF(AV40="","",VLOOKUP(AV40,list!$J$2:$K$19,2,FALSE))</f>
        <v/>
      </c>
      <c r="BO40" s="83"/>
      <c r="BP40" s="83"/>
      <c r="BQ40" s="83"/>
      <c r="BR40" s="83"/>
      <c r="BS40" s="84"/>
      <c r="BT40" s="92"/>
      <c r="BU40" s="93"/>
      <c r="BV40" s="93"/>
      <c r="BW40" s="93"/>
      <c r="BX40" s="94"/>
    </row>
    <row r="41" spans="3:77" ht="10.5" customHeight="1" x14ac:dyDescent="0.15"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3"/>
      <c r="AP41" s="53"/>
      <c r="AQ41" s="53"/>
      <c r="AR41" s="53"/>
      <c r="AS41" s="53"/>
      <c r="AT41" s="53"/>
      <c r="AU41" s="53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1" t="str">
        <f>IF(AV41="","",VLOOKUP(AV41,list!$J$2:$K$19,2,FALSE))</f>
        <v/>
      </c>
      <c r="BO41" s="51"/>
      <c r="BP41" s="51"/>
      <c r="BQ41" s="51"/>
      <c r="BR41" s="51"/>
      <c r="BS41" s="51"/>
      <c r="BT41" s="52"/>
      <c r="BU41" s="52"/>
      <c r="BV41" s="52"/>
      <c r="BW41" s="52"/>
      <c r="BX41" s="52"/>
    </row>
    <row r="42" spans="3:77" ht="23.25" customHeight="1" x14ac:dyDescent="0.15">
      <c r="C42" s="66" t="s">
        <v>102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8"/>
      <c r="P42" s="72" t="s">
        <v>100</v>
      </c>
      <c r="Q42" s="73"/>
      <c r="R42" s="73"/>
      <c r="S42" s="74"/>
      <c r="T42" s="38"/>
      <c r="U42" s="38"/>
      <c r="V42" s="38"/>
      <c r="W42" s="38"/>
      <c r="X42" s="38"/>
      <c r="Y42" s="38"/>
      <c r="Z42" s="38"/>
      <c r="AA42" s="38"/>
      <c r="AB42" s="72" t="s">
        <v>101</v>
      </c>
      <c r="AC42" s="73"/>
      <c r="AD42" s="73"/>
      <c r="AE42" s="74"/>
      <c r="AF42" s="38"/>
      <c r="AG42" s="38"/>
      <c r="AH42" s="38"/>
      <c r="AI42" s="38"/>
      <c r="AJ42" s="38"/>
      <c r="AK42" s="38"/>
      <c r="AL42" s="38"/>
      <c r="AM42" s="39"/>
      <c r="AN42" s="5"/>
      <c r="AO42" s="50" t="s">
        <v>108</v>
      </c>
      <c r="AP42" s="22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</row>
    <row r="43" spans="3:77" ht="23.25" customHeight="1" x14ac:dyDescent="0.15">
      <c r="C43" s="69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1"/>
      <c r="P43" s="75"/>
      <c r="Q43" s="76"/>
      <c r="R43" s="76"/>
      <c r="S43" s="77"/>
      <c r="T43" s="36"/>
      <c r="U43" s="36"/>
      <c r="V43" s="36"/>
      <c r="W43" s="36"/>
      <c r="X43" s="36"/>
      <c r="Y43" s="36"/>
      <c r="Z43" s="36"/>
      <c r="AA43" s="36"/>
      <c r="AB43" s="75"/>
      <c r="AC43" s="76"/>
      <c r="AD43" s="76"/>
      <c r="AE43" s="77"/>
      <c r="AF43" s="36"/>
      <c r="AG43" s="36"/>
      <c r="AH43" s="36"/>
      <c r="AI43" s="36"/>
      <c r="AJ43" s="36"/>
      <c r="AK43" s="36"/>
      <c r="AL43" s="36"/>
      <c r="AM43" s="37"/>
      <c r="AN43" s="5"/>
      <c r="AO43" s="17"/>
      <c r="AP43" s="17"/>
      <c r="AQ43" s="17" t="s">
        <v>27</v>
      </c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21"/>
    </row>
    <row r="44" spans="3:77" ht="17.25" customHeight="1" x14ac:dyDescent="0.15">
      <c r="C44" s="40" t="s">
        <v>24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1"/>
      <c r="AN44" s="5"/>
      <c r="AO44" s="17"/>
      <c r="AP44" s="17"/>
      <c r="AQ44" s="20" t="s">
        <v>104</v>
      </c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21"/>
    </row>
    <row r="45" spans="3:77" ht="17.25" customHeight="1" x14ac:dyDescent="0.15">
      <c r="C45" s="60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2"/>
      <c r="AN45" s="5"/>
      <c r="AO45" s="17"/>
      <c r="AP45" s="17"/>
      <c r="AQ45" s="17" t="s">
        <v>25</v>
      </c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21"/>
    </row>
    <row r="46" spans="3:77" ht="17.25" customHeight="1" x14ac:dyDescent="0.15"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2"/>
      <c r="AN46" s="5"/>
      <c r="AO46" s="17"/>
      <c r="AP46" s="17"/>
      <c r="AQ46" s="17" t="s">
        <v>26</v>
      </c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21"/>
    </row>
    <row r="47" spans="3:77" ht="17.25" customHeight="1" x14ac:dyDescent="0.15"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5"/>
      <c r="AN47" s="5"/>
      <c r="AO47" s="17"/>
      <c r="AP47" s="17"/>
      <c r="AQ47" s="41" t="s">
        <v>105</v>
      </c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21"/>
    </row>
    <row r="48" spans="3:77" ht="9" customHeight="1" x14ac:dyDescent="0.15">
      <c r="C48" s="1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21"/>
    </row>
  </sheetData>
  <mergeCells count="260">
    <mergeCell ref="BN40:BS40"/>
    <mergeCell ref="BT40:BX40"/>
    <mergeCell ref="C42:O43"/>
    <mergeCell ref="P42:S43"/>
    <mergeCell ref="AB42:AE43"/>
    <mergeCell ref="C45:AM47"/>
    <mergeCell ref="C40:I40"/>
    <mergeCell ref="J40:M40"/>
    <mergeCell ref="N40:AB40"/>
    <mergeCell ref="AC40:AH40"/>
    <mergeCell ref="AI40:AM40"/>
    <mergeCell ref="AV40:BM40"/>
    <mergeCell ref="BN38:BS38"/>
    <mergeCell ref="BT38:BX38"/>
    <mergeCell ref="C39:I39"/>
    <mergeCell ref="J39:M39"/>
    <mergeCell ref="N39:AB39"/>
    <mergeCell ref="AC39:AH39"/>
    <mergeCell ref="AI39:AM39"/>
    <mergeCell ref="AV39:BM39"/>
    <mergeCell ref="BN39:BS39"/>
    <mergeCell ref="BT39:BX39"/>
    <mergeCell ref="C38:I38"/>
    <mergeCell ref="J38:M38"/>
    <mergeCell ref="N38:AB38"/>
    <mergeCell ref="AC38:AH38"/>
    <mergeCell ref="AI38:AM38"/>
    <mergeCell ref="AV38:BM38"/>
    <mergeCell ref="AO38:AU38"/>
    <mergeCell ref="AO39:AU39"/>
    <mergeCell ref="BN36:BS36"/>
    <mergeCell ref="BT36:BX36"/>
    <mergeCell ref="C37:I37"/>
    <mergeCell ref="J37:M37"/>
    <mergeCell ref="N37:AB37"/>
    <mergeCell ref="AC37:AH37"/>
    <mergeCell ref="AI37:AM37"/>
    <mergeCell ref="AV37:BM37"/>
    <mergeCell ref="BN37:BS37"/>
    <mergeCell ref="BT37:BX37"/>
    <mergeCell ref="C36:I36"/>
    <mergeCell ref="J36:M36"/>
    <mergeCell ref="N36:AB36"/>
    <mergeCell ref="AC36:AH36"/>
    <mergeCell ref="AI36:AM36"/>
    <mergeCell ref="AV36:BM36"/>
    <mergeCell ref="AV34:BM34"/>
    <mergeCell ref="BN34:BS34"/>
    <mergeCell ref="BT34:BX34"/>
    <mergeCell ref="AV35:BM35"/>
    <mergeCell ref="BN35:BS35"/>
    <mergeCell ref="BT35:BX35"/>
    <mergeCell ref="C34:I34"/>
    <mergeCell ref="J34:M34"/>
    <mergeCell ref="N34:AB34"/>
    <mergeCell ref="AC34:AH34"/>
    <mergeCell ref="AI34:AM34"/>
    <mergeCell ref="AO34:AU34"/>
    <mergeCell ref="BT32:BX32"/>
    <mergeCell ref="C33:I33"/>
    <mergeCell ref="J33:M33"/>
    <mergeCell ref="N33:AB33"/>
    <mergeCell ref="AC33:AH33"/>
    <mergeCell ref="AI33:AM33"/>
    <mergeCell ref="BT31:BX31"/>
    <mergeCell ref="C32:I32"/>
    <mergeCell ref="J32:M32"/>
    <mergeCell ref="N32:AB32"/>
    <mergeCell ref="AC32:AH32"/>
    <mergeCell ref="AI32:AM32"/>
    <mergeCell ref="AO32:AU32"/>
    <mergeCell ref="AV32:AY32"/>
    <mergeCell ref="AZ32:BM32"/>
    <mergeCell ref="BN32:BS32"/>
    <mergeCell ref="C31:I31"/>
    <mergeCell ref="J31:M31"/>
    <mergeCell ref="N31:AB31"/>
    <mergeCell ref="AC31:AH31"/>
    <mergeCell ref="AI31:AM31"/>
    <mergeCell ref="AO31:AU31"/>
    <mergeCell ref="AV31:AY31"/>
    <mergeCell ref="AZ31:BM31"/>
    <mergeCell ref="BN31:BS31"/>
    <mergeCell ref="BT29:BX29"/>
    <mergeCell ref="C30:I30"/>
    <mergeCell ref="J30:M30"/>
    <mergeCell ref="N30:AB30"/>
    <mergeCell ref="AC30:AH30"/>
    <mergeCell ref="AI30:AM30"/>
    <mergeCell ref="AO30:AU30"/>
    <mergeCell ref="AV30:AY30"/>
    <mergeCell ref="AZ30:BM30"/>
    <mergeCell ref="BN30:BS30"/>
    <mergeCell ref="C29:AH29"/>
    <mergeCell ref="AI29:AM29"/>
    <mergeCell ref="AO29:AU29"/>
    <mergeCell ref="AV29:AY29"/>
    <mergeCell ref="AZ29:BM29"/>
    <mergeCell ref="BN29:BS29"/>
    <mergeCell ref="BT30:BX30"/>
    <mergeCell ref="AO27:AU27"/>
    <mergeCell ref="AV27:AY27"/>
    <mergeCell ref="AZ27:BM27"/>
    <mergeCell ref="BN27:BS27"/>
    <mergeCell ref="BT27:BX27"/>
    <mergeCell ref="AO28:AU28"/>
    <mergeCell ref="AV28:AY28"/>
    <mergeCell ref="AZ28:BM28"/>
    <mergeCell ref="BN28:BS28"/>
    <mergeCell ref="BT28:BX28"/>
    <mergeCell ref="BN25:BS25"/>
    <mergeCell ref="BT25:BX25"/>
    <mergeCell ref="C25:J25"/>
    <mergeCell ref="K25:Q25"/>
    <mergeCell ref="R25:V25"/>
    <mergeCell ref="W25:X25"/>
    <mergeCell ref="Y25:AE25"/>
    <mergeCell ref="AF25:AJ25"/>
    <mergeCell ref="AK26:AL26"/>
    <mergeCell ref="AO26:AU26"/>
    <mergeCell ref="AV26:AY26"/>
    <mergeCell ref="AZ26:BM26"/>
    <mergeCell ref="BN26:BS26"/>
    <mergeCell ref="BT26:BX26"/>
    <mergeCell ref="C26:J26"/>
    <mergeCell ref="K26:Q26"/>
    <mergeCell ref="R26:V26"/>
    <mergeCell ref="W26:X26"/>
    <mergeCell ref="Y26:AE26"/>
    <mergeCell ref="AF26:AJ26"/>
    <mergeCell ref="AG19:AL19"/>
    <mergeCell ref="AM19:AQ19"/>
    <mergeCell ref="AR19:AV19"/>
    <mergeCell ref="AW19:BB19"/>
    <mergeCell ref="BC19:BH19"/>
    <mergeCell ref="BI19:BM19"/>
    <mergeCell ref="AK25:AL25"/>
    <mergeCell ref="AO25:AU25"/>
    <mergeCell ref="AV25:AY25"/>
    <mergeCell ref="AZ25:BM25"/>
    <mergeCell ref="BI18:BM18"/>
    <mergeCell ref="BN18:BR18"/>
    <mergeCell ref="BS18:BX18"/>
    <mergeCell ref="C19:J19"/>
    <mergeCell ref="K19:P19"/>
    <mergeCell ref="Q19:U19"/>
    <mergeCell ref="V19:Z19"/>
    <mergeCell ref="AA19:AF19"/>
    <mergeCell ref="AF24:AL24"/>
    <mergeCell ref="AO24:AU24"/>
    <mergeCell ref="AV24:AY24"/>
    <mergeCell ref="AZ24:BM24"/>
    <mergeCell ref="BN24:BS24"/>
    <mergeCell ref="BT24:BX24"/>
    <mergeCell ref="BN19:BR19"/>
    <mergeCell ref="BS19:BX19"/>
    <mergeCell ref="C21:BY21"/>
    <mergeCell ref="C23:J24"/>
    <mergeCell ref="K23:X23"/>
    <mergeCell ref="Y23:AL23"/>
    <mergeCell ref="AO23:BX23"/>
    <mergeCell ref="K24:Q24"/>
    <mergeCell ref="R24:X24"/>
    <mergeCell ref="Y24:AE24"/>
    <mergeCell ref="BS16:BX16"/>
    <mergeCell ref="C17:J17"/>
    <mergeCell ref="K17:P17"/>
    <mergeCell ref="Q17:U17"/>
    <mergeCell ref="V17:Z17"/>
    <mergeCell ref="AA17:AF17"/>
    <mergeCell ref="BN17:BR17"/>
    <mergeCell ref="BS17:BX17"/>
    <mergeCell ref="C18:J18"/>
    <mergeCell ref="K18:P18"/>
    <mergeCell ref="Q18:U18"/>
    <mergeCell ref="V18:Z18"/>
    <mergeCell ref="AA18:AF18"/>
    <mergeCell ref="AG18:AL18"/>
    <mergeCell ref="AM18:AQ18"/>
    <mergeCell ref="AR18:AV18"/>
    <mergeCell ref="AG17:AL17"/>
    <mergeCell ref="AM17:AQ17"/>
    <mergeCell ref="AR17:AV17"/>
    <mergeCell ref="AW17:BB17"/>
    <mergeCell ref="BC17:BH17"/>
    <mergeCell ref="BI17:BM17"/>
    <mergeCell ref="AW18:BB18"/>
    <mergeCell ref="BC18:BH18"/>
    <mergeCell ref="AR10:AU10"/>
    <mergeCell ref="AV10:AX10"/>
    <mergeCell ref="C10:J10"/>
    <mergeCell ref="K10:N10"/>
    <mergeCell ref="BN15:BR15"/>
    <mergeCell ref="BS15:BX15"/>
    <mergeCell ref="C16:J16"/>
    <mergeCell ref="K16:P16"/>
    <mergeCell ref="Q16:U16"/>
    <mergeCell ref="V16:Z16"/>
    <mergeCell ref="AA16:AF16"/>
    <mergeCell ref="AG16:AL16"/>
    <mergeCell ref="AM16:AQ16"/>
    <mergeCell ref="AR16:AV16"/>
    <mergeCell ref="AG15:AL15"/>
    <mergeCell ref="AM15:AQ15"/>
    <mergeCell ref="AR15:AV15"/>
    <mergeCell ref="AW15:BB15"/>
    <mergeCell ref="BC15:BH15"/>
    <mergeCell ref="BI15:BM15"/>
    <mergeCell ref="AW16:BB16"/>
    <mergeCell ref="BC16:BH16"/>
    <mergeCell ref="BI16:BM16"/>
    <mergeCell ref="BN16:BR16"/>
    <mergeCell ref="K9:Y9"/>
    <mergeCell ref="Z9:AF9"/>
    <mergeCell ref="AG9:AV9"/>
    <mergeCell ref="AW9:BB9"/>
    <mergeCell ref="BR10:BT10"/>
    <mergeCell ref="BU10:BX10"/>
    <mergeCell ref="C14:J15"/>
    <mergeCell ref="K14:AF14"/>
    <mergeCell ref="AG14:BB14"/>
    <mergeCell ref="BC14:BX14"/>
    <mergeCell ref="K15:P15"/>
    <mergeCell ref="Q15:U15"/>
    <mergeCell ref="V15:Z15"/>
    <mergeCell ref="AA15:AF15"/>
    <mergeCell ref="AY10:BB10"/>
    <mergeCell ref="BC10:BE10"/>
    <mergeCell ref="BF10:BI10"/>
    <mergeCell ref="BJ10:BK10"/>
    <mergeCell ref="BL10:BN10"/>
    <mergeCell ref="BO10:BQ10"/>
    <mergeCell ref="AC10:AF10"/>
    <mergeCell ref="AG10:AI10"/>
    <mergeCell ref="AJ10:AM10"/>
    <mergeCell ref="AN10:AQ10"/>
    <mergeCell ref="C2:AA5"/>
    <mergeCell ref="BT2:BX2"/>
    <mergeCell ref="AC3:AZ3"/>
    <mergeCell ref="BA3:BX3"/>
    <mergeCell ref="AC4:AZ5"/>
    <mergeCell ref="BA4:BX5"/>
    <mergeCell ref="AO35:AU35"/>
    <mergeCell ref="AO36:AU36"/>
    <mergeCell ref="AO37:AU37"/>
    <mergeCell ref="BC9:BX9"/>
    <mergeCell ref="C6:D6"/>
    <mergeCell ref="C7:J7"/>
    <mergeCell ref="K7:AV7"/>
    <mergeCell ref="AW7:BB7"/>
    <mergeCell ref="BC7:BX7"/>
    <mergeCell ref="C8:J8"/>
    <mergeCell ref="K8:AV8"/>
    <mergeCell ref="AW8:BB8"/>
    <mergeCell ref="BC8:BX8"/>
    <mergeCell ref="O10:R10"/>
    <mergeCell ref="S10:U10"/>
    <mergeCell ref="V10:Y10"/>
    <mergeCell ref="Z10:AB10"/>
    <mergeCell ref="C9:J9"/>
  </mergeCells>
  <phoneticPr fontId="2"/>
  <dataValidations count="6">
    <dataValidation type="list" allowBlank="1" showInputMessage="1" showErrorMessage="1" sqref="AC10:AF10 AY10:BB10" xr:uid="{FA466CC6-9128-47B9-929F-DD6C2DB471A0}">
      <formula1>日</formula1>
    </dataValidation>
    <dataValidation type="list" allowBlank="1" showInputMessage="1" showErrorMessage="1" sqref="V10:Y10 AR10:AU10" xr:uid="{4C5947BE-D0E4-4DDD-B469-434AE940B7D5}">
      <formula1>月</formula1>
    </dataValidation>
    <dataValidation type="list" allowBlank="1" showInputMessage="1" sqref="AV41:BM41 AV35:BM39" xr:uid="{ED055094-49A2-42DC-AA35-31299497EA28}">
      <formula1>教材等</formula1>
    </dataValidation>
    <dataValidation type="list" allowBlank="1" showInputMessage="1" sqref="J37:M40 J31:M34 AV25:AY32" xr:uid="{D3AC7A45-780A-42A9-8EE9-DAC08AF62925}">
      <formula1>時間帯</formula1>
    </dataValidation>
    <dataValidation allowBlank="1" showInputMessage="1" sqref="AM22:AN22 AO24:AO32 F28:V28 C44 AN23:AN39 AM23:AM26 C27:V27 AW34:AZ34 J36:V36 AV24:AY24 C29:C41 J30:V30 AO34:AO41" xr:uid="{0334743D-B30F-43F4-89C7-083BC62F7079}"/>
    <dataValidation type="list" allowBlank="1" showInputMessage="1" sqref="AZ25:BM27" xr:uid="{3FADDDF6-400F-4FAF-B8A9-3CB4CB38DCF0}">
      <formula1>弁当等</formula1>
    </dataValidation>
  </dataValidations>
  <pageMargins left="0.39370078740157483" right="0.39370078740157483" top="0.39370078740157483" bottom="0.39370078740157483" header="0.31496062992125984" footer="0.19685039370078741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28</xdr:col>
                    <xdr:colOff>0</xdr:colOff>
                    <xdr:row>1</xdr:row>
                    <xdr:rowOff>247650</xdr:rowOff>
                  </from>
                  <to>
                    <xdr:col>50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142875</xdr:rowOff>
                  </from>
                  <to>
                    <xdr:col>39</xdr:col>
                    <xdr:colOff>76200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7" name="Check Box 44">
              <controlPr defaultSize="0" autoFill="0" autoLine="0" autoPict="0">
                <anchor moveWithCells="1">
                  <from>
                    <xdr:col>28</xdr:col>
                    <xdr:colOff>0</xdr:colOff>
                    <xdr:row>1</xdr:row>
                    <xdr:rowOff>247650</xdr:rowOff>
                  </from>
                  <to>
                    <xdr:col>50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8" name="Check Box 45">
              <controlPr defaultSize="0" autoFill="0" autoLine="0" autoPict="0">
                <anchor moveWithCells="1">
                  <from>
                    <xdr:col>51</xdr:col>
                    <xdr:colOff>66675</xdr:colOff>
                    <xdr:row>2</xdr:row>
                    <xdr:rowOff>47625</xdr:rowOff>
                  </from>
                  <to>
                    <xdr:col>63</xdr:col>
                    <xdr:colOff>66675</xdr:colOff>
                    <xdr:row>2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ACB40B67-20D7-47F4-92D5-37CA93922268}">
          <x14:formula1>
            <xm:f>list!$F$2:$F$7</xm:f>
          </x14:formula1>
          <xm:sqref>N37:AB40</xm:sqref>
        </x14:dataValidation>
        <x14:dataValidation type="list" allowBlank="1" showInputMessage="1" xr:uid="{2649BAA9-58D4-454B-BAB1-08CD59897605}">
          <x14:formula1>
            <xm:f>list!$H$2:$H$31</xm:f>
          </x14:formula1>
          <xm:sqref>AZ28:BM32</xm:sqref>
        </x14:dataValidation>
        <x14:dataValidation type="list" allowBlank="1" showInputMessage="1" xr:uid="{E5857966-1AD2-4CC1-B949-81D898C99EA1}">
          <x14:formula1>
            <xm:f>list!$J$2:$J$16</xm:f>
          </x14:formula1>
          <xm:sqref>AV40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  <pageSetUpPr fitToPage="1"/>
  </sheetPr>
  <dimension ref="A1:K32"/>
  <sheetViews>
    <sheetView view="pageBreakPreview" zoomScaleNormal="100" zoomScaleSheetLayoutView="100" workbookViewId="0">
      <selection activeCell="K11" sqref="K11"/>
    </sheetView>
  </sheetViews>
  <sheetFormatPr defaultRowHeight="13.5" x14ac:dyDescent="0.15"/>
  <cols>
    <col min="4" max="4" width="38.375" bestFit="1" customWidth="1"/>
    <col min="5" max="5" width="22" bestFit="1" customWidth="1"/>
    <col min="6" max="6" width="29.25" customWidth="1"/>
    <col min="7" max="7" width="10.375" bestFit="1" customWidth="1"/>
    <col min="8" max="8" width="33.75" bestFit="1" customWidth="1"/>
    <col min="9" max="9" width="11" bestFit="1" customWidth="1"/>
    <col min="10" max="10" width="37.625" bestFit="1" customWidth="1"/>
    <col min="11" max="11" width="11" bestFit="1" customWidth="1"/>
  </cols>
  <sheetData>
    <row r="1" spans="1:11" x14ac:dyDescent="0.15">
      <c r="A1" s="45" t="s">
        <v>17</v>
      </c>
      <c r="B1" s="45" t="s">
        <v>18</v>
      </c>
      <c r="C1" s="45" t="s">
        <v>75</v>
      </c>
      <c r="D1" s="45" t="s">
        <v>33</v>
      </c>
      <c r="E1" s="45" t="s">
        <v>34</v>
      </c>
      <c r="F1" s="45" t="s">
        <v>45</v>
      </c>
      <c r="G1" s="45" t="s">
        <v>46</v>
      </c>
      <c r="H1" s="45" t="s">
        <v>48</v>
      </c>
      <c r="I1" s="45" t="s">
        <v>49</v>
      </c>
      <c r="J1" s="45" t="s">
        <v>50</v>
      </c>
      <c r="K1" s="45" t="s">
        <v>51</v>
      </c>
    </row>
    <row r="2" spans="1:11" x14ac:dyDescent="0.15">
      <c r="A2">
        <v>1</v>
      </c>
      <c r="B2">
        <v>1</v>
      </c>
      <c r="C2" t="s">
        <v>76</v>
      </c>
      <c r="D2" t="s">
        <v>41</v>
      </c>
      <c r="E2">
        <v>450</v>
      </c>
      <c r="F2" t="s">
        <v>47</v>
      </c>
      <c r="G2">
        <v>420</v>
      </c>
      <c r="H2" t="s">
        <v>128</v>
      </c>
      <c r="I2">
        <v>540</v>
      </c>
      <c r="J2" t="s">
        <v>160</v>
      </c>
      <c r="K2">
        <v>450</v>
      </c>
    </row>
    <row r="3" spans="1:11" x14ac:dyDescent="0.15">
      <c r="A3">
        <v>2</v>
      </c>
      <c r="B3">
        <v>2</v>
      </c>
      <c r="C3" t="s">
        <v>72</v>
      </c>
      <c r="D3" t="s">
        <v>35</v>
      </c>
      <c r="E3">
        <v>2400</v>
      </c>
      <c r="F3" t="s">
        <v>81</v>
      </c>
      <c r="G3">
        <v>650</v>
      </c>
      <c r="H3" t="s">
        <v>165</v>
      </c>
      <c r="I3">
        <v>670</v>
      </c>
      <c r="J3" t="s">
        <v>142</v>
      </c>
      <c r="K3">
        <v>220</v>
      </c>
    </row>
    <row r="4" spans="1:11" x14ac:dyDescent="0.15">
      <c r="A4">
        <v>3</v>
      </c>
      <c r="B4">
        <v>3</v>
      </c>
      <c r="C4" t="s">
        <v>77</v>
      </c>
      <c r="D4" t="s">
        <v>115</v>
      </c>
      <c r="E4">
        <v>1200</v>
      </c>
      <c r="F4" t="s">
        <v>124</v>
      </c>
      <c r="G4">
        <v>7080</v>
      </c>
      <c r="H4" t="s">
        <v>151</v>
      </c>
      <c r="I4">
        <v>730</v>
      </c>
      <c r="J4" t="s">
        <v>141</v>
      </c>
      <c r="K4">
        <v>450</v>
      </c>
    </row>
    <row r="5" spans="1:11" x14ac:dyDescent="0.15">
      <c r="A5">
        <v>4</v>
      </c>
      <c r="B5">
        <v>4</v>
      </c>
      <c r="C5" t="s">
        <v>78</v>
      </c>
      <c r="D5" t="s">
        <v>36</v>
      </c>
      <c r="E5">
        <v>3420</v>
      </c>
      <c r="F5" t="s">
        <v>125</v>
      </c>
      <c r="G5">
        <v>3540</v>
      </c>
      <c r="H5" t="s">
        <v>129</v>
      </c>
      <c r="I5">
        <v>630</v>
      </c>
      <c r="J5" t="s">
        <v>161</v>
      </c>
      <c r="K5">
        <v>44</v>
      </c>
    </row>
    <row r="6" spans="1:11" x14ac:dyDescent="0.15">
      <c r="A6">
        <v>5</v>
      </c>
      <c r="B6">
        <v>5</v>
      </c>
      <c r="C6" t="s">
        <v>73</v>
      </c>
      <c r="D6" t="s">
        <v>110</v>
      </c>
      <c r="E6">
        <v>1710</v>
      </c>
      <c r="F6" t="s">
        <v>126</v>
      </c>
      <c r="G6">
        <v>160</v>
      </c>
      <c r="H6" t="s">
        <v>166</v>
      </c>
      <c r="I6">
        <v>760</v>
      </c>
      <c r="J6" t="s">
        <v>162</v>
      </c>
      <c r="K6">
        <v>44</v>
      </c>
    </row>
    <row r="7" spans="1:11" x14ac:dyDescent="0.15">
      <c r="A7">
        <v>6</v>
      </c>
      <c r="B7">
        <v>6</v>
      </c>
      <c r="D7" t="s">
        <v>107</v>
      </c>
      <c r="E7">
        <v>3300</v>
      </c>
      <c r="F7" t="s">
        <v>127</v>
      </c>
      <c r="G7">
        <v>80</v>
      </c>
      <c r="H7" t="s">
        <v>152</v>
      </c>
      <c r="I7">
        <v>820</v>
      </c>
      <c r="J7" t="s">
        <v>53</v>
      </c>
      <c r="K7">
        <v>90</v>
      </c>
    </row>
    <row r="8" spans="1:11" x14ac:dyDescent="0.15">
      <c r="A8">
        <v>7</v>
      </c>
      <c r="B8">
        <v>7</v>
      </c>
      <c r="D8" t="s">
        <v>111</v>
      </c>
      <c r="E8">
        <v>1650</v>
      </c>
      <c r="H8" t="s">
        <v>130</v>
      </c>
      <c r="I8">
        <v>630</v>
      </c>
      <c r="J8" t="s">
        <v>52</v>
      </c>
      <c r="K8">
        <v>250</v>
      </c>
    </row>
    <row r="9" spans="1:11" x14ac:dyDescent="0.15">
      <c r="A9">
        <v>8</v>
      </c>
      <c r="B9">
        <v>8</v>
      </c>
      <c r="D9" t="s">
        <v>58</v>
      </c>
      <c r="E9">
        <v>3480</v>
      </c>
      <c r="H9" t="s">
        <v>167</v>
      </c>
      <c r="I9">
        <v>760</v>
      </c>
      <c r="J9" t="s">
        <v>56</v>
      </c>
      <c r="K9">
        <v>70</v>
      </c>
    </row>
    <row r="10" spans="1:11" x14ac:dyDescent="0.15">
      <c r="A10">
        <v>9</v>
      </c>
      <c r="B10">
        <v>9</v>
      </c>
      <c r="D10" t="s">
        <v>116</v>
      </c>
      <c r="E10">
        <v>1740</v>
      </c>
      <c r="H10" t="s">
        <v>153</v>
      </c>
      <c r="I10">
        <v>820</v>
      </c>
      <c r="J10" t="s">
        <v>55</v>
      </c>
      <c r="K10">
        <v>300</v>
      </c>
    </row>
    <row r="11" spans="1:11" x14ac:dyDescent="0.15">
      <c r="A11">
        <v>10</v>
      </c>
      <c r="B11">
        <v>10</v>
      </c>
      <c r="D11" t="s">
        <v>59</v>
      </c>
      <c r="E11">
        <v>3480</v>
      </c>
      <c r="H11" t="s">
        <v>131</v>
      </c>
      <c r="I11">
        <v>630</v>
      </c>
      <c r="J11" t="s">
        <v>136</v>
      </c>
      <c r="K11">
        <v>1800</v>
      </c>
    </row>
    <row r="12" spans="1:11" x14ac:dyDescent="0.15">
      <c r="A12">
        <v>11</v>
      </c>
      <c r="B12">
        <v>11</v>
      </c>
      <c r="D12" t="s">
        <v>112</v>
      </c>
      <c r="E12">
        <v>1740</v>
      </c>
      <c r="H12" t="s">
        <v>168</v>
      </c>
      <c r="I12">
        <v>760</v>
      </c>
      <c r="J12" t="s">
        <v>54</v>
      </c>
      <c r="K12">
        <v>300</v>
      </c>
    </row>
    <row r="13" spans="1:11" x14ac:dyDescent="0.15">
      <c r="A13">
        <v>12</v>
      </c>
      <c r="B13">
        <v>12</v>
      </c>
      <c r="D13" t="s">
        <v>37</v>
      </c>
      <c r="E13">
        <v>4320</v>
      </c>
      <c r="H13" t="s">
        <v>154</v>
      </c>
      <c r="I13">
        <v>820</v>
      </c>
      <c r="J13" t="s">
        <v>163</v>
      </c>
      <c r="K13">
        <v>140</v>
      </c>
    </row>
    <row r="14" spans="1:11" x14ac:dyDescent="0.15">
      <c r="B14">
        <v>13</v>
      </c>
      <c r="D14" t="s">
        <v>137</v>
      </c>
      <c r="E14">
        <v>2160</v>
      </c>
      <c r="H14" t="s">
        <v>132</v>
      </c>
      <c r="I14">
        <v>670</v>
      </c>
    </row>
    <row r="15" spans="1:11" x14ac:dyDescent="0.15">
      <c r="B15">
        <v>14</v>
      </c>
      <c r="D15" t="s">
        <v>38</v>
      </c>
      <c r="E15">
        <v>4620</v>
      </c>
      <c r="H15" t="s">
        <v>169</v>
      </c>
      <c r="I15">
        <v>800</v>
      </c>
    </row>
    <row r="16" spans="1:11" x14ac:dyDescent="0.15">
      <c r="B16">
        <v>15</v>
      </c>
      <c r="D16" t="s">
        <v>117</v>
      </c>
      <c r="E16">
        <v>2310</v>
      </c>
      <c r="H16" t="s">
        <v>155</v>
      </c>
      <c r="I16">
        <v>860</v>
      </c>
    </row>
    <row r="17" spans="2:9" x14ac:dyDescent="0.15">
      <c r="B17">
        <v>16</v>
      </c>
      <c r="D17" t="s">
        <v>39</v>
      </c>
      <c r="E17">
        <v>6120</v>
      </c>
      <c r="H17" t="s">
        <v>133</v>
      </c>
      <c r="I17">
        <v>150</v>
      </c>
    </row>
    <row r="18" spans="2:9" x14ac:dyDescent="0.15">
      <c r="B18">
        <v>17</v>
      </c>
      <c r="D18" t="s">
        <v>118</v>
      </c>
      <c r="E18">
        <v>3060</v>
      </c>
      <c r="H18" t="s">
        <v>134</v>
      </c>
      <c r="I18">
        <v>150</v>
      </c>
    </row>
    <row r="19" spans="2:9" x14ac:dyDescent="0.15">
      <c r="B19">
        <v>18</v>
      </c>
      <c r="D19" t="s">
        <v>119</v>
      </c>
      <c r="E19">
        <v>6540</v>
      </c>
      <c r="H19" t="s">
        <v>135</v>
      </c>
      <c r="I19">
        <v>160</v>
      </c>
    </row>
    <row r="20" spans="2:9" x14ac:dyDescent="0.15">
      <c r="B20">
        <v>19</v>
      </c>
      <c r="D20" t="s">
        <v>143</v>
      </c>
      <c r="E20">
        <v>3480</v>
      </c>
      <c r="H20" t="s">
        <v>164</v>
      </c>
      <c r="I20">
        <v>130</v>
      </c>
    </row>
    <row r="21" spans="2:9" x14ac:dyDescent="0.15">
      <c r="B21">
        <v>20</v>
      </c>
      <c r="D21" t="s">
        <v>40</v>
      </c>
      <c r="E21">
        <v>10920</v>
      </c>
      <c r="H21" t="s">
        <v>156</v>
      </c>
      <c r="I21">
        <v>200</v>
      </c>
    </row>
    <row r="22" spans="2:9" x14ac:dyDescent="0.15">
      <c r="B22">
        <v>21</v>
      </c>
      <c r="D22" t="s">
        <v>120</v>
      </c>
      <c r="E22">
        <v>5460</v>
      </c>
    </row>
    <row r="23" spans="2:9" x14ac:dyDescent="0.15">
      <c r="B23">
        <v>22</v>
      </c>
      <c r="D23" t="s">
        <v>121</v>
      </c>
      <c r="E23">
        <v>11340</v>
      </c>
    </row>
    <row r="24" spans="2:9" x14ac:dyDescent="0.15">
      <c r="B24">
        <v>23</v>
      </c>
      <c r="D24" t="s">
        <v>144</v>
      </c>
      <c r="E24">
        <v>5880</v>
      </c>
    </row>
    <row r="25" spans="2:9" x14ac:dyDescent="0.15">
      <c r="B25">
        <v>24</v>
      </c>
      <c r="D25" t="s">
        <v>43</v>
      </c>
      <c r="E25">
        <v>4000</v>
      </c>
    </row>
    <row r="26" spans="2:9" x14ac:dyDescent="0.15">
      <c r="B26">
        <v>25</v>
      </c>
      <c r="D26" t="s">
        <v>145</v>
      </c>
      <c r="E26">
        <v>2000</v>
      </c>
    </row>
    <row r="27" spans="2:9" x14ac:dyDescent="0.15">
      <c r="B27">
        <v>26</v>
      </c>
      <c r="D27" t="s">
        <v>44</v>
      </c>
      <c r="E27">
        <v>7400</v>
      </c>
    </row>
    <row r="28" spans="2:9" x14ac:dyDescent="0.15">
      <c r="B28">
        <v>27</v>
      </c>
      <c r="D28" t="s">
        <v>146</v>
      </c>
      <c r="E28">
        <v>3700</v>
      </c>
    </row>
    <row r="29" spans="2:9" x14ac:dyDescent="0.15">
      <c r="B29">
        <v>28</v>
      </c>
      <c r="D29" t="s">
        <v>122</v>
      </c>
      <c r="E29">
        <v>240</v>
      </c>
    </row>
    <row r="30" spans="2:9" x14ac:dyDescent="0.15">
      <c r="B30">
        <v>29</v>
      </c>
      <c r="D30" t="s">
        <v>123</v>
      </c>
      <c r="E30">
        <v>150</v>
      </c>
    </row>
    <row r="31" spans="2:9" x14ac:dyDescent="0.15">
      <c r="B31">
        <v>30</v>
      </c>
    </row>
    <row r="32" spans="2:9" x14ac:dyDescent="0.15">
      <c r="B32">
        <v>31</v>
      </c>
    </row>
  </sheetData>
  <phoneticPr fontId="2"/>
  <pageMargins left="0.75" right="0.75" top="1" bottom="1" header="0.51200000000000001" footer="0.51200000000000001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食数表</vt:lpstr>
      <vt:lpstr>食数表 記入例</vt:lpstr>
      <vt:lpstr>list</vt:lpstr>
      <vt:lpstr>list!Print_Area</vt:lpstr>
      <vt:lpstr>食数表!Print_Area</vt:lpstr>
      <vt:lpstr>'食数表 記入例'!Print_Area</vt:lpstr>
      <vt:lpstr>まき等</vt:lpstr>
      <vt:lpstr>教材等</vt:lpstr>
      <vt:lpstr>月</vt:lpstr>
      <vt:lpstr>時間帯</vt:lpstr>
      <vt:lpstr>日</vt:lpstr>
      <vt:lpstr>弁当等</vt:lpstr>
      <vt:lpstr>野外炊飯等メニュー</vt:lpstr>
    </vt:vector>
  </TitlesOfParts>
  <Company>国立青少年教育振興機構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山川　晃</cp:lastModifiedBy>
  <cp:lastPrinted>2026-01-22T06:39:13Z</cp:lastPrinted>
  <dcterms:created xsi:type="dcterms:W3CDTF">2011-07-27T09:02:00Z</dcterms:created>
  <dcterms:modified xsi:type="dcterms:W3CDTF">2026-03-11T03:17:55Z</dcterms:modified>
</cp:coreProperties>
</file>